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etup" sheetId="1" r:id="rId1"/>
    <sheet name="Expenses" sheetId="2" r:id="rId2"/>
    <sheet name="Income" sheetId="3" r:id="rId3"/>
    <sheet name="Summary" sheetId="4" r:id="rId4"/>
  </sheets>
  <definedNames>
    <definedName name="StartingBalance">Setup!$C$13</definedName>
  </definedNames>
  <calcPr calcId="145621"/>
</workbook>
</file>

<file path=xl/calcChain.xml><?xml version="1.0" encoding="utf-8"?>
<calcChain xmlns="http://schemas.openxmlformats.org/spreadsheetml/2006/main">
  <c r="D70" i="4" l="1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0" i="4"/>
  <c r="D39" i="4"/>
  <c r="D38" i="4"/>
  <c r="D37" i="4"/>
  <c r="D36" i="4"/>
  <c r="D35" i="4"/>
  <c r="D34" i="4"/>
  <c r="D33" i="4"/>
  <c r="D32" i="4"/>
  <c r="I25" i="4"/>
  <c r="O24" i="4"/>
  <c r="N24" i="4"/>
  <c r="M24" i="4"/>
  <c r="L24" i="4"/>
  <c r="K24" i="4"/>
  <c r="J24" i="4"/>
  <c r="I24" i="4"/>
  <c r="H24" i="4"/>
  <c r="G24" i="4"/>
  <c r="F24" i="4"/>
  <c r="E24" i="4"/>
  <c r="O23" i="4"/>
  <c r="O25" i="4" s="1"/>
  <c r="N23" i="4"/>
  <c r="N25" i="4" s="1"/>
  <c r="M23" i="4"/>
  <c r="M25" i="4" s="1"/>
  <c r="L23" i="4"/>
  <c r="L25" i="4" s="1"/>
  <c r="K23" i="4"/>
  <c r="K25" i="4" s="1"/>
  <c r="J23" i="4"/>
  <c r="J25" i="4" s="1"/>
  <c r="I23" i="4"/>
  <c r="H23" i="4"/>
  <c r="H25" i="4" s="1"/>
  <c r="G23" i="4"/>
  <c r="G25" i="4" s="1"/>
  <c r="F23" i="4"/>
  <c r="F25" i="4" s="1"/>
  <c r="E23" i="4"/>
  <c r="E25" i="4" s="1"/>
  <c r="Q9" i="3"/>
  <c r="P9" i="3"/>
  <c r="Q8" i="3"/>
  <c r="P8" i="3"/>
  <c r="Q7" i="3"/>
  <c r="P7" i="3"/>
  <c r="Q6" i="3"/>
  <c r="P6" i="3"/>
  <c r="Q5" i="3"/>
  <c r="P5" i="3"/>
  <c r="Q4" i="3"/>
  <c r="P4" i="3"/>
  <c r="O3" i="3"/>
  <c r="N3" i="3"/>
  <c r="M3" i="3"/>
  <c r="L3" i="3"/>
  <c r="K3" i="3"/>
  <c r="J3" i="3"/>
  <c r="I3" i="3"/>
  <c r="H3" i="3"/>
  <c r="G3" i="3"/>
  <c r="F3" i="3"/>
  <c r="P3" i="3" s="1"/>
  <c r="E3" i="3"/>
  <c r="D3" i="3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O56" i="2"/>
  <c r="N56" i="2"/>
  <c r="M56" i="2"/>
  <c r="L56" i="2"/>
  <c r="K56" i="2"/>
  <c r="J56" i="2"/>
  <c r="I56" i="2"/>
  <c r="H56" i="2"/>
  <c r="G56" i="2"/>
  <c r="F56" i="2"/>
  <c r="E56" i="2"/>
  <c r="P56" i="2" s="1"/>
  <c r="D56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O40" i="2"/>
  <c r="N40" i="2"/>
  <c r="M40" i="2"/>
  <c r="L40" i="2"/>
  <c r="K40" i="2"/>
  <c r="J40" i="2"/>
  <c r="I40" i="2"/>
  <c r="H40" i="2"/>
  <c r="G40" i="2"/>
  <c r="F40" i="2"/>
  <c r="P40" i="2" s="1"/>
  <c r="E40" i="2"/>
  <c r="D40" i="2"/>
  <c r="Q37" i="2"/>
  <c r="P37" i="2"/>
  <c r="Q36" i="2"/>
  <c r="P36" i="2"/>
  <c r="Q35" i="2"/>
  <c r="P35" i="2"/>
  <c r="Q34" i="2"/>
  <c r="P34" i="2"/>
  <c r="Q33" i="2"/>
  <c r="P33" i="2"/>
  <c r="O32" i="2"/>
  <c r="N32" i="2"/>
  <c r="M32" i="2"/>
  <c r="L32" i="2"/>
  <c r="K32" i="2"/>
  <c r="J32" i="2"/>
  <c r="I32" i="2"/>
  <c r="H32" i="2"/>
  <c r="G32" i="2"/>
  <c r="F32" i="2"/>
  <c r="E32" i="2"/>
  <c r="D32" i="2"/>
  <c r="P32" i="2" s="1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O15" i="2"/>
  <c r="N15" i="2"/>
  <c r="M15" i="2"/>
  <c r="L15" i="2"/>
  <c r="K15" i="2"/>
  <c r="J15" i="2"/>
  <c r="I15" i="2"/>
  <c r="H15" i="2"/>
  <c r="G15" i="2"/>
  <c r="F15" i="2"/>
  <c r="P15" i="2" s="1"/>
  <c r="E15" i="2"/>
  <c r="D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O3" i="2"/>
  <c r="N3" i="2"/>
  <c r="M3" i="2"/>
  <c r="L3" i="2"/>
  <c r="K3" i="2"/>
  <c r="J3" i="2"/>
  <c r="I3" i="2"/>
  <c r="H3" i="2"/>
  <c r="G3" i="2"/>
  <c r="F3" i="2"/>
  <c r="E3" i="2"/>
  <c r="P3" i="2" s="1"/>
  <c r="D3" i="2"/>
  <c r="D31" i="4"/>
  <c r="C44" i="4"/>
  <c r="D44" i="4"/>
  <c r="C46" i="4"/>
  <c r="C30" i="4"/>
  <c r="D46" i="4"/>
  <c r="D45" i="4"/>
  <c r="D48" i="4"/>
  <c r="C47" i="4"/>
  <c r="C48" i="4"/>
  <c r="D47" i="4"/>
  <c r="C45" i="4"/>
  <c r="C43" i="4"/>
  <c r="D24" i="4" l="1"/>
  <c r="D23" i="4"/>
  <c r="Q23" i="4" l="1"/>
  <c r="D25" i="4"/>
  <c r="P23" i="4"/>
  <c r="D26" i="4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Q24" i="4"/>
  <c r="P24" i="4"/>
  <c r="Q25" i="4" l="1"/>
  <c r="P25" i="4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color rgb="FF000000"/>
            <rFont val="Arial"/>
          </rPr>
          <t>annual vaccines plus worming. Determine annual total and divide by 12 to allocate for each month or enter the total month amount only where applicable</t>
        </r>
      </text>
    </comment>
    <comment ref="C6" authorId="0">
      <text>
        <r>
          <rPr>
            <sz val="10"/>
            <color rgb="FF000000"/>
            <rFont val="Arial"/>
          </rPr>
          <t>Injections, Dental, Chiropractic, Coggins, health papers for shows</t>
        </r>
      </text>
    </comment>
    <comment ref="C7" authorId="0">
      <text>
        <r>
          <rPr>
            <sz val="10"/>
            <color rgb="FF000000"/>
            <rFont val="Arial"/>
          </rPr>
          <t>Typically every 6 weeks, approximately 8 x per year</t>
        </r>
      </text>
    </comment>
    <comment ref="C21" authorId="0">
      <text>
        <r>
          <rPr>
            <sz val="10"/>
            <color rgb="FF000000"/>
            <rFont val="Arial"/>
          </rPr>
          <t>Includes trainer and yours</t>
        </r>
      </text>
    </comment>
    <comment ref="C22" authorId="0">
      <text>
        <r>
          <rPr>
            <sz val="10"/>
            <color rgb="FF000000"/>
            <rFont val="Arial"/>
          </rPr>
          <t>Includes trainer and yours</t>
        </r>
      </text>
    </comment>
    <comment ref="C23" authorId="0">
      <text>
        <r>
          <rPr>
            <sz val="10"/>
            <color rgb="FF000000"/>
            <rFont val="Arial"/>
          </rPr>
          <t>Your portion for meals and lodging for trainer and help</t>
        </r>
      </text>
    </comment>
    <comment ref="C24" authorId="0">
      <text>
        <r>
          <rPr>
            <sz val="10"/>
            <color rgb="FF000000"/>
            <rFont val="Arial"/>
          </rPr>
          <t>trainer charge for taking your horse(s) to show</t>
        </r>
      </text>
    </comment>
    <comment ref="C25" authorId="0">
      <text>
        <r>
          <rPr>
            <sz val="10"/>
            <color rgb="FF000000"/>
            <rFont val="Arial"/>
          </rPr>
          <t>Yours (if needed)</t>
        </r>
      </text>
    </comment>
    <comment ref="C27" authorId="0">
      <text>
        <r>
          <rPr>
            <sz val="10"/>
            <color rgb="FF000000"/>
            <rFont val="Arial"/>
          </rPr>
          <t>Some people pay the herd help in show ring, sometimes you have to hire a loper if showing on your own</t>
        </r>
      </text>
    </comment>
    <comment ref="C28" authorId="0">
      <text>
        <r>
          <rPr>
            <sz val="10"/>
            <color rgb="FF000000"/>
            <rFont val="Arial"/>
          </rPr>
          <t>Massage therapy, magnetic therapy, hydro therapy - discuss with your trainer before the show to decide if needed</t>
        </r>
      </text>
    </comment>
    <comment ref="C49" authorId="0">
      <text>
        <r>
          <rPr>
            <sz val="10"/>
            <color rgb="FF000000"/>
            <rFont val="Arial"/>
          </rPr>
          <t>Saddles, pads, bridles, halters, buckets, etc</t>
        </r>
      </text>
    </comment>
    <comment ref="C60" authorId="0">
      <text>
        <r>
          <rPr>
            <sz val="10"/>
            <color rgb="FF000000"/>
            <rFont val="Arial"/>
          </rPr>
          <t>Mare prep, IA, Embryo Transfer</t>
        </r>
      </text>
    </comment>
    <comment ref="C63" authorId="0">
      <text>
        <r>
          <rPr>
            <sz val="10"/>
            <color rgb="FF000000"/>
            <rFont val="Arial"/>
          </rPr>
          <t>If standing a stud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5" authorId="0">
      <text>
        <r>
          <rPr>
            <sz val="10"/>
            <color rgb="FF000000"/>
            <rFont val="Arial"/>
          </rPr>
          <t>Total of Income - Expenses</t>
        </r>
      </text>
    </comment>
    <comment ref="C26" authorId="0">
      <text>
        <r>
          <rPr>
            <sz val="10"/>
            <color rgb="FF000000"/>
            <rFont val="Arial"/>
          </rPr>
          <t>This total includes the 'Starting Balance' from the 'Setup' tab.</t>
        </r>
      </text>
    </comment>
    <comment ref="B31" authorId="0">
      <text>
        <r>
          <rPr>
            <sz val="10"/>
            <color rgb="FF000000"/>
            <rFont val="Arial"/>
          </rPr>
          <t xml:space="preserve">This formula matches the categories in column C with their locations in the 'Income' tab, then displays the resulting row number. The formula in column D uses it to calculate the values in columns D:Q. </t>
        </r>
      </text>
    </comment>
    <comment ref="B44" authorId="0">
      <text>
        <r>
          <rPr>
            <sz val="10"/>
            <color rgb="FF000000"/>
            <rFont val="Arial"/>
          </rPr>
          <t xml:space="preserve">This formula matches the categories in column C with their locations in the 'Expenses' tab, then displays the resulting row number. The formula in column D uses it to calculate the values in columns D:Q. </t>
        </r>
      </text>
    </comment>
  </commentList>
</comments>
</file>

<file path=xl/sharedStrings.xml><?xml version="1.0" encoding="utf-8"?>
<sst xmlns="http://schemas.openxmlformats.org/spreadsheetml/2006/main" count="108" uniqueCount="83">
  <si>
    <t>Income</t>
  </si>
  <si>
    <t>RCHTO Budget Planner</t>
  </si>
  <si>
    <t>Expenses</t>
  </si>
  <si>
    <t>Total</t>
  </si>
  <si>
    <t>Average</t>
  </si>
  <si>
    <t>Training</t>
  </si>
  <si>
    <t xml:space="preserve">Plan and track your monthly spending for the entire year. </t>
  </si>
  <si>
    <t>Monthly totals:</t>
  </si>
  <si>
    <r>
      <t xml:space="preserve">How to use this template - </t>
    </r>
    <r>
      <rPr>
        <sz val="10"/>
        <color rgb="FFCC0000"/>
        <rFont val="Arial"/>
      </rPr>
      <t>First Click On File and Choose Download Do NOT Fill In Here, Download to your computer first</t>
    </r>
  </si>
  <si>
    <t>1.</t>
  </si>
  <si>
    <t>Get started by entering your total budget amount for the year you want to allocate to showing on line 13</t>
  </si>
  <si>
    <t>Trainer fee</t>
  </si>
  <si>
    <t>2.</t>
  </si>
  <si>
    <t xml:space="preserve">Then, fill out the 'Expenses' and 'Income' sheets </t>
  </si>
  <si>
    <t>3.</t>
  </si>
  <si>
    <t>Feel free to change the "other" fields for your own use. Your changes will automatically be reflected on the 'Summary' tab, which shows an overview of your projected/actual spending.</t>
  </si>
  <si>
    <t>Configure</t>
  </si>
  <si>
    <t>Starting balance:</t>
  </si>
  <si>
    <t>Winnings</t>
  </si>
  <si>
    <t>Horse Sales</t>
  </si>
  <si>
    <t>Vaccinations / Worming</t>
  </si>
  <si>
    <t>Breeding Sales</t>
  </si>
  <si>
    <t>Tack/Equipment Sales</t>
  </si>
  <si>
    <t>Vet Expense</t>
  </si>
  <si>
    <t>Embryo Sales</t>
  </si>
  <si>
    <t>Other</t>
  </si>
  <si>
    <t>Shoeing/Trimming</t>
  </si>
  <si>
    <t>Pre Works (3yr olds)</t>
  </si>
  <si>
    <t>Hauling (non show)</t>
  </si>
  <si>
    <t>Supplements</t>
  </si>
  <si>
    <t>Medicines/Special Feed</t>
  </si>
  <si>
    <t>Wellness Therapy</t>
  </si>
  <si>
    <t>Boarding-no training</t>
  </si>
  <si>
    <t>Showing</t>
  </si>
  <si>
    <t>Entry Fees</t>
  </si>
  <si>
    <t>Penalty Late Fees</t>
  </si>
  <si>
    <t>Finals Advance Fee</t>
  </si>
  <si>
    <t>Stalls</t>
  </si>
  <si>
    <t>Shavings</t>
  </si>
  <si>
    <t>Practice Pen</t>
  </si>
  <si>
    <t>Flag Works</t>
  </si>
  <si>
    <t>Trainer Expense</t>
  </si>
  <si>
    <t>Hauling</t>
  </si>
  <si>
    <t>RV/Hotel</t>
  </si>
  <si>
    <t>Meals (yours)</t>
  </si>
  <si>
    <t>Show Help/Hired Loper</t>
  </si>
  <si>
    <t>Lessons/Practice</t>
  </si>
  <si>
    <t>Lesson</t>
  </si>
  <si>
    <t>Clinic(s)</t>
  </si>
  <si>
    <t>Cattle works (non show)</t>
  </si>
  <si>
    <t>Flag works (non show)</t>
  </si>
  <si>
    <t>Miscellaneous</t>
  </si>
  <si>
    <t>Show photo purchases</t>
  </si>
  <si>
    <t>Show video views</t>
  </si>
  <si>
    <t>Show video purchases</t>
  </si>
  <si>
    <t>Travel to/from trainers</t>
  </si>
  <si>
    <t>Horse Insurance</t>
  </si>
  <si>
    <t>Truck Insurance</t>
  </si>
  <si>
    <t>Trailer Insurance</t>
  </si>
  <si>
    <t>Show Clothing/Accessories</t>
  </si>
  <si>
    <t>Tack</t>
  </si>
  <si>
    <t>Horse Blankets/Sheets/Coolers</t>
  </si>
  <si>
    <t>Truck Maintenance</t>
  </si>
  <si>
    <t>Trailer Maintenance</t>
  </si>
  <si>
    <t>Breeding</t>
  </si>
  <si>
    <t>Stud Fees</t>
  </si>
  <si>
    <t>Mare Care</t>
  </si>
  <si>
    <t>Chute Fee</t>
  </si>
  <si>
    <t>Recip Mare</t>
  </si>
  <si>
    <t>Hauling to/from breeding farm</t>
  </si>
  <si>
    <t>Stud Advertising</t>
  </si>
  <si>
    <t>Semen Collection/Storage</t>
  </si>
  <si>
    <t>Semen Shipment</t>
  </si>
  <si>
    <t>ABOUT THIS SHEET</t>
  </si>
  <si>
    <t>NOTE</t>
  </si>
  <si>
    <t>This sheet generates a summary of your spending based on data in the 'Expenses' and 'Income' tabs.</t>
  </si>
  <si>
    <t>This sheet  will update automatically.</t>
  </si>
  <si>
    <t>Make sure you've set a starting balance in the 'Setup' tab before beginning.</t>
  </si>
  <si>
    <t>Summary</t>
  </si>
  <si>
    <t>Net savings</t>
  </si>
  <si>
    <t>Ending balance</t>
  </si>
  <si>
    <t>Row #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</si>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</sst>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mmm"/>
    <numFmt numFmtId="166" formatCode="mmm&quot; '&quot;yy"/>
  </numFmts>
  <fonts count="51">
    <font>
      <sz val="10"/>
      <color rgb="FF000000"/>
      <name val="Arial"/>
    </font>
    <font>
      <b/>
      <sz val="10"/>
      <color rgb="FF576475"/>
      <name val="Lato"/>
    </font>
    <font>
      <sz val="10"/>
      <name val="Lato"/>
    </font>
    <font>
      <b/>
      <i/>
      <sz val="11"/>
      <color rgb="FF334960"/>
      <name val="Lato"/>
    </font>
    <font>
      <sz val="10"/>
      <color rgb="FF576475"/>
      <name val="Lato"/>
    </font>
    <font>
      <sz val="10"/>
      <color rgb="FF334960"/>
      <name val="Lato"/>
    </font>
    <font>
      <b/>
      <i/>
      <sz val="9"/>
      <color rgb="FF334960"/>
      <name val="Lato"/>
    </font>
    <font>
      <b/>
      <sz val="18"/>
      <color rgb="FF576475"/>
      <name val="Lato"/>
    </font>
    <font>
      <b/>
      <sz val="18"/>
      <color rgb="FFF46524"/>
      <name val="Raleway"/>
    </font>
    <font>
      <b/>
      <sz val="11"/>
      <color rgb="FF334960"/>
      <name val="Lato"/>
    </font>
    <font>
      <b/>
      <sz val="21"/>
      <color rgb="FFF46524"/>
      <name val="Raleway"/>
    </font>
    <font>
      <b/>
      <i/>
      <sz val="9"/>
      <color rgb="FF576475"/>
      <name val="Lato"/>
    </font>
    <font>
      <b/>
      <sz val="17"/>
      <color rgb="FFF46524"/>
      <name val="Lato"/>
    </font>
    <font>
      <sz val="18"/>
      <color rgb="FFFF3800"/>
      <name val="Lato"/>
    </font>
    <font>
      <b/>
      <i/>
      <sz val="11"/>
      <color rgb="FF556376"/>
      <name val="Lato"/>
    </font>
    <font>
      <i/>
      <sz val="10"/>
      <color rgb="FF576475"/>
      <name val="Lato"/>
    </font>
    <font>
      <b/>
      <i/>
      <sz val="10"/>
      <color rgb="FFFFFFFF"/>
      <name val="Lato"/>
    </font>
    <font>
      <sz val="10"/>
      <color rgb="FF576475"/>
      <name val="Lato"/>
    </font>
    <font>
      <sz val="10"/>
      <color rgb="FFFFFFFF"/>
      <name val="Lato"/>
    </font>
    <font>
      <b/>
      <sz val="12"/>
      <color rgb="FF576475"/>
      <name val="Lato"/>
    </font>
    <font>
      <b/>
      <sz val="10"/>
      <color rgb="FFFFFFFF"/>
      <name val="Lato"/>
    </font>
    <font>
      <b/>
      <sz val="12"/>
      <color rgb="FF334960"/>
      <name val="Lato"/>
    </font>
    <font>
      <sz val="9"/>
      <color rgb="FFD9D9D9"/>
      <name val="Lato"/>
    </font>
    <font>
      <sz val="9"/>
      <color rgb="FF576475"/>
      <name val="Lato"/>
    </font>
    <font>
      <i/>
      <sz val="9"/>
      <color rgb="FF6C7687"/>
      <name val="Lato"/>
    </font>
    <font>
      <i/>
      <sz val="9"/>
      <color rgb="FF334960"/>
      <name val="Lato"/>
    </font>
    <font>
      <i/>
      <sz val="9"/>
      <color rgb="FFA7B0BF"/>
      <name val="Lato"/>
    </font>
    <font>
      <sz val="9"/>
      <color rgb="FF334960"/>
      <name val="Lato"/>
    </font>
    <font>
      <sz val="6"/>
      <color rgb="FFFFFFFF"/>
      <name val="Lato"/>
    </font>
    <font>
      <sz val="6"/>
      <color rgb="FFB7B7B7"/>
      <name val="Lato"/>
    </font>
    <font>
      <sz val="10"/>
      <name val="Lato"/>
    </font>
    <font>
      <i/>
      <sz val="10"/>
      <name val="Lato"/>
    </font>
    <font>
      <b/>
      <sz val="12"/>
      <name val="Lato"/>
    </font>
    <font>
      <sz val="12"/>
      <name val="Lato"/>
    </font>
    <font>
      <sz val="10"/>
      <color rgb="FF434343"/>
      <name val="Lato"/>
    </font>
    <font>
      <b/>
      <sz val="9"/>
      <color rgb="FF222222"/>
      <name val="Lato"/>
    </font>
    <font>
      <b/>
      <sz val="18"/>
      <color rgb="FFF46524"/>
      <name val="Lato"/>
    </font>
    <font>
      <b/>
      <sz val="6"/>
      <color rgb="FFFFFFFF"/>
      <name val="Lato"/>
    </font>
    <font>
      <b/>
      <i/>
      <sz val="6"/>
      <color rgb="FFB7B7B7"/>
      <name val="Lato"/>
    </font>
    <font>
      <b/>
      <sz val="10"/>
      <color rgb="FF334960"/>
      <name val="Lato"/>
    </font>
    <font>
      <b/>
      <i/>
      <sz val="11"/>
      <color rgb="FF666666"/>
      <name val="Lato"/>
    </font>
    <font>
      <b/>
      <sz val="10"/>
      <color rgb="FF334960"/>
      <name val="Lato"/>
    </font>
    <font>
      <i/>
      <sz val="10"/>
      <color rgb="FF6C7687"/>
      <name val="Lato"/>
    </font>
    <font>
      <sz val="10"/>
      <color rgb="FF334960"/>
      <name val="Lato"/>
    </font>
    <font>
      <b/>
      <sz val="10"/>
      <color rgb="FF222222"/>
      <name val="Lato"/>
    </font>
    <font>
      <sz val="10"/>
      <color rgb="FF222222"/>
      <name val="Lato"/>
    </font>
    <font>
      <i/>
      <sz val="10"/>
      <color rgb="FF6C7687"/>
      <name val="Lato"/>
    </font>
    <font>
      <b/>
      <sz val="18"/>
      <color rgb="FF334960"/>
      <name val="Lato"/>
    </font>
    <font>
      <sz val="11"/>
      <color rgb="FF334960"/>
      <name val="Lato"/>
    </font>
    <font>
      <sz val="11"/>
      <color rgb="FF576475"/>
      <name val="Lato"/>
    </font>
    <font>
      <sz val="10"/>
      <color rgb="FFCC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6C7687"/>
        <bgColor rgb="FF6C7687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334960"/>
      </left>
      <right style="thin">
        <color rgb="FF334960"/>
      </right>
      <top style="thin">
        <color rgb="FF334960"/>
      </top>
      <bottom style="thin">
        <color rgb="FF334960"/>
      </bottom>
      <diagonal/>
    </border>
    <border>
      <left style="thin">
        <color rgb="FFFFFFFF"/>
      </left>
      <right style="thin">
        <color rgb="FFFFFFFF"/>
      </right>
      <top/>
      <bottom style="thin">
        <color rgb="FF6C7687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dotted">
        <color rgb="FFA7B0B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thin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dotted">
        <color rgb="FFA7B0B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A7B0BF"/>
      </bottom>
      <diagonal/>
    </border>
    <border>
      <left/>
      <right/>
      <top/>
      <bottom style="thin">
        <color rgb="FFA7B0BF"/>
      </bottom>
      <diagonal/>
    </border>
    <border>
      <left/>
      <right/>
      <top/>
      <bottom style="dotted">
        <color rgb="FFB7B7B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A7B0B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B7B7B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49" fontId="1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9" fontId="7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3" xfId="0" applyFont="1" applyBorder="1" applyAlignment="1">
      <alignment horizontal="right" vertical="center"/>
    </xf>
    <xf numFmtId="49" fontId="1" fillId="0" borderId="0" xfId="0" applyNumberFormat="1" applyFont="1" applyAlignment="1">
      <alignment vertical="top"/>
    </xf>
    <xf numFmtId="0" fontId="14" fillId="0" borderId="4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7" fillId="0" borderId="0" xfId="0" applyFont="1"/>
    <xf numFmtId="49" fontId="1" fillId="0" borderId="0" xfId="0" applyNumberFormat="1" applyFont="1" applyAlignment="1">
      <alignment horizontal="left" vertical="top"/>
    </xf>
    <xf numFmtId="0" fontId="2" fillId="0" borderId="5" xfId="0" applyFont="1" applyBorder="1" applyAlignment="1">
      <alignment horizontal="left"/>
    </xf>
    <xf numFmtId="164" fontId="18" fillId="3" borderId="0" xfId="0" applyNumberFormat="1" applyFont="1" applyFill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9" fillId="0" borderId="0" xfId="0" applyNumberFormat="1" applyFont="1" applyAlignment="1">
      <alignment horizontal="left" vertical="top"/>
    </xf>
    <xf numFmtId="164" fontId="20" fillId="3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164" fontId="22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164" fontId="25" fillId="0" borderId="11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0" fontId="30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0" fillId="0" borderId="5" xfId="0" applyFont="1" applyBorder="1" applyAlignment="1"/>
    <xf numFmtId="0" fontId="29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32" fillId="0" borderId="0" xfId="0" applyFont="1" applyAlignment="1">
      <alignment horizontal="left"/>
    </xf>
    <xf numFmtId="0" fontId="30" fillId="0" borderId="0" xfId="0" applyFont="1" applyAlignment="1"/>
    <xf numFmtId="0" fontId="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0" fillId="4" borderId="0" xfId="0" applyFont="1" applyFill="1" applyAlignment="1">
      <alignment horizontal="left" vertical="top"/>
    </xf>
    <xf numFmtId="0" fontId="30" fillId="4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/>
    <xf numFmtId="0" fontId="2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164" fontId="39" fillId="0" borderId="13" xfId="0" applyNumberFormat="1" applyFont="1" applyBorder="1" applyAlignment="1">
      <alignment vertical="center"/>
    </xf>
    <xf numFmtId="166" fontId="9" fillId="4" borderId="14" xfId="0" applyNumberFormat="1" applyFont="1" applyFill="1" applyBorder="1" applyAlignment="1">
      <alignment horizontal="right" vertical="center"/>
    </xf>
    <xf numFmtId="166" fontId="40" fillId="4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42" fillId="0" borderId="11" xfId="0" applyNumberFormat="1" applyFont="1" applyBorder="1" applyAlignment="1">
      <alignment horizontal="right" vertical="center"/>
    </xf>
    <xf numFmtId="164" fontId="43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41" fillId="0" borderId="15" xfId="0" applyFont="1" applyBorder="1" applyAlignment="1">
      <alignment vertical="top"/>
    </xf>
    <xf numFmtId="164" fontId="17" fillId="0" borderId="15" xfId="0" applyNumberFormat="1" applyFont="1" applyBorder="1" applyAlignment="1">
      <alignment horizontal="right" vertical="top"/>
    </xf>
    <xf numFmtId="164" fontId="42" fillId="0" borderId="16" xfId="0" applyNumberFormat="1" applyFont="1" applyBorder="1" applyAlignment="1">
      <alignment horizontal="right" vertical="top"/>
    </xf>
    <xf numFmtId="164" fontId="42" fillId="0" borderId="17" xfId="0" applyNumberFormat="1" applyFont="1" applyBorder="1" applyAlignment="1">
      <alignment horizontal="right" vertical="top"/>
    </xf>
    <xf numFmtId="164" fontId="43" fillId="0" borderId="0" xfId="0" applyNumberFormat="1" applyFont="1" applyAlignment="1">
      <alignment horizontal="right" vertical="top"/>
    </xf>
    <xf numFmtId="0" fontId="28" fillId="0" borderId="0" xfId="0" applyFont="1" applyAlignment="1"/>
    <xf numFmtId="0" fontId="29" fillId="0" borderId="0" xfId="0" applyFont="1" applyAlignment="1">
      <alignment horizontal="right"/>
    </xf>
    <xf numFmtId="0" fontId="44" fillId="0" borderId="0" xfId="0" applyFont="1" applyAlignment="1"/>
    <xf numFmtId="164" fontId="17" fillId="0" borderId="0" xfId="0" applyNumberFormat="1" applyFont="1" applyAlignment="1">
      <alignment horizontal="right"/>
    </xf>
    <xf numFmtId="164" fontId="42" fillId="0" borderId="3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164" fontId="45" fillId="0" borderId="0" xfId="0" applyNumberFormat="1" applyFont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164" fontId="42" fillId="0" borderId="3" xfId="0" applyNumberFormat="1" applyFont="1" applyBorder="1" applyAlignment="1">
      <alignment horizontal="right" vertical="center"/>
    </xf>
    <xf numFmtId="164" fontId="46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166" fontId="48" fillId="4" borderId="0" xfId="0" applyNumberFormat="1" applyFont="1" applyFill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164" fontId="39" fillId="0" borderId="3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164" fontId="39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6" fontId="49" fillId="4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7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164" fontId="39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2" fillId="0" borderId="18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164" fontId="39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164" fontId="42" fillId="0" borderId="19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164" fontId="4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2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164" fontId="17" fillId="0" borderId="0" xfId="0" applyNumberFormat="1" applyFont="1"/>
    <xf numFmtId="164" fontId="17" fillId="0" borderId="0" xfId="0" applyNumberFormat="1" applyFont="1" applyAlignment="1">
      <alignment vertical="center"/>
    </xf>
    <xf numFmtId="164" fontId="4" fillId="4" borderId="0" xfId="0" applyNumberFormat="1" applyFont="1" applyFill="1" applyAlignment="1">
      <alignment vertical="center"/>
    </xf>
    <xf numFmtId="164" fontId="46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4" fillId="4" borderId="0" xfId="0" applyFont="1" applyFill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34" fillId="0" borderId="0" xfId="0" applyFont="1" applyAlignment="1">
      <alignment horizontal="left" vertical="top"/>
    </xf>
  </cellXfs>
  <cellStyles count="1">
    <cellStyle name="Normal" xfId="0" builtinId="0"/>
  </cellStyles>
  <dxfs count="1">
    <dxf>
      <font>
        <color rgb="FFF46524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3380000000000004E-2"/>
          <c:y val="0.19128000000000001"/>
          <c:w val="0.90894999999999992"/>
          <c:h val="0.67449999999999999"/>
        </c:manualLayout>
      </c:layout>
      <c:areaChart>
        <c:grouping val="standard"/>
        <c:varyColors val="1"/>
        <c:ser>
          <c:idx val="2"/>
          <c:order val="2"/>
          <c:tx>
            <c:strRef>
              <c:f>Summary!$C$26</c:f>
              <c:strCache>
                <c:ptCount val="1"/>
                <c:pt idx="0">
                  <c:v>Ending balance</c:v>
                </c:pt>
              </c:strCache>
            </c:strRef>
          </c:tx>
          <c:spPr>
            <a:solidFill>
              <a:srgbClr val="999999">
                <a:alpha val="5000"/>
              </a:srgbClr>
            </a:solidFill>
            <a:ln w="9525" cmpd="sng">
              <a:solidFill>
                <a:srgbClr val="999999"/>
              </a:solidFill>
            </a:ln>
          </c:spPr>
          <c:cat>
            <c:numRef>
              <c:f>Summary!$D$22:$O$22</c:f>
              <c:numCache>
                <c:formatCode>mmm" '"yy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Summary!$D$26:$O$26</c:f>
              <c:numCache>
                <c:formatCode>"$"#,##0</c:formatCode>
                <c:ptCount val="12"/>
                <c:pt idx="0">
                  <c:v>23495</c:v>
                </c:pt>
                <c:pt idx="1">
                  <c:v>22170</c:v>
                </c:pt>
                <c:pt idx="2">
                  <c:v>20713</c:v>
                </c:pt>
                <c:pt idx="3">
                  <c:v>19388</c:v>
                </c:pt>
                <c:pt idx="4">
                  <c:v>17931</c:v>
                </c:pt>
                <c:pt idx="5">
                  <c:v>16606</c:v>
                </c:pt>
                <c:pt idx="6">
                  <c:v>14649</c:v>
                </c:pt>
                <c:pt idx="7">
                  <c:v>12824</c:v>
                </c:pt>
                <c:pt idx="8">
                  <c:v>10867</c:v>
                </c:pt>
                <c:pt idx="9">
                  <c:v>9342</c:v>
                </c:pt>
                <c:pt idx="10">
                  <c:v>7885</c:v>
                </c:pt>
                <c:pt idx="11">
                  <c:v>6560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36384"/>
        <c:axId val="197138304"/>
      </c:areaChart>
      <c:lineChart>
        <c:grouping val="standard"/>
        <c:varyColors val="1"/>
        <c:ser>
          <c:idx val="0"/>
          <c:order val="0"/>
          <c:tx>
            <c:strRef>
              <c:f>Summary!$C$23</c:f>
              <c:strCache>
                <c:ptCount val="1"/>
                <c:pt idx="0">
                  <c:v>Income</c:v>
                </c:pt>
              </c:strCache>
            </c:strRef>
          </c:tx>
          <c:spPr>
            <a:ln w="9525" cmpd="sng">
              <a:solidFill>
                <a:srgbClr val="6AA84F"/>
              </a:solidFill>
            </a:ln>
          </c:spPr>
          <c:marker>
            <c:symbol val="none"/>
          </c:marker>
          <c:cat>
            <c:numRef>
              <c:f>Summary!$D$22:$O$22</c:f>
              <c:numCache>
                <c:formatCode>mmm" '"yy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Summary!$D$23:$O$23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Summary!$C$24</c:f>
              <c:strCache>
                <c:ptCount val="1"/>
                <c:pt idx="0">
                  <c:v>Expenses</c:v>
                </c:pt>
              </c:strCache>
            </c:strRef>
          </c:tx>
          <c:spPr>
            <a:ln w="9525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Summary!$D$22:$O$22</c:f>
              <c:numCache>
                <c:formatCode>mmm" '"yy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Summary!$D$24:$O$24</c:f>
              <c:numCache>
                <c:formatCode>"$"#,##0</c:formatCode>
                <c:ptCount val="12"/>
                <c:pt idx="0">
                  <c:v>1505</c:v>
                </c:pt>
                <c:pt idx="1">
                  <c:v>1325</c:v>
                </c:pt>
                <c:pt idx="2">
                  <c:v>1457</c:v>
                </c:pt>
                <c:pt idx="3">
                  <c:v>1325</c:v>
                </c:pt>
                <c:pt idx="4">
                  <c:v>1457</c:v>
                </c:pt>
                <c:pt idx="5">
                  <c:v>1325</c:v>
                </c:pt>
                <c:pt idx="6">
                  <c:v>1957</c:v>
                </c:pt>
                <c:pt idx="7">
                  <c:v>1825</c:v>
                </c:pt>
                <c:pt idx="8">
                  <c:v>1957</c:v>
                </c:pt>
                <c:pt idx="9">
                  <c:v>1525</c:v>
                </c:pt>
                <c:pt idx="10">
                  <c:v>1457</c:v>
                </c:pt>
                <c:pt idx="11">
                  <c:v>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36384"/>
        <c:axId val="197138304"/>
      </c:lineChart>
      <c:dateAx>
        <c:axId val="19713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1">
                    <a:solidFill>
                      <a:srgbClr val="434343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mmm&quot; '&quot;yy" sourceLinked="1"/>
        <c:majorTickMark val="cross"/>
        <c:minorTickMark val="cross"/>
        <c:tickLblPos val="nextTo"/>
        <c:txPr>
          <a:bodyPr/>
          <a:lstStyle/>
          <a:p>
            <a:pPr lvl="0">
              <a:defRPr sz="1100" b="0">
                <a:solidFill>
                  <a:srgbClr val="434343"/>
                </a:solidFill>
                <a:latin typeface="Roboto"/>
              </a:defRPr>
            </a:pPr>
            <a:endParaRPr lang="en-US"/>
          </a:p>
        </c:txPr>
        <c:crossAx val="197138304"/>
        <c:crosses val="autoZero"/>
        <c:auto val="1"/>
        <c:lblOffset val="100"/>
        <c:baseTimeUnit val="months"/>
      </c:dateAx>
      <c:valAx>
        <c:axId val="1971383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100" b="0">
                <a:solidFill>
                  <a:srgbClr val="222222"/>
                </a:solidFill>
                <a:latin typeface="Roboto"/>
              </a:defRPr>
            </a:pPr>
            <a:endParaRPr lang="en-US"/>
          </a:p>
        </c:txPr>
        <c:crossAx val="197136384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sz="1100" b="0">
              <a:solidFill>
                <a:srgbClr val="434343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434343"/>
                </a:solidFill>
                <a:latin typeface="Roboto"/>
              </a:defRPr>
            </a:pPr>
            <a:r>
              <a:t>Average $ spent per category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7960000000000003E-2"/>
          <c:y val="0.16573000000000002"/>
          <c:w val="0.93159999999999998"/>
          <c:h val="0.7162900000000000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DD7E6B"/>
            </a:solidFill>
          </c:spPr>
          <c:invertIfNegative val="1"/>
          <c:cat>
            <c:strRef>
              <c:f>Summary!$C$44:$C$48</c:f>
              <c:strCache>
                <c:ptCount val="5"/>
                <c:pt idx="0">
                  <c:v>Training</c:v>
                </c:pt>
                <c:pt idx="1">
                  <c:v>Showing</c:v>
                </c:pt>
                <c:pt idx="2">
                  <c:v>Lessons/Practice</c:v>
                </c:pt>
                <c:pt idx="3">
                  <c:v>Miscellaneous</c:v>
                </c:pt>
                <c:pt idx="4">
                  <c:v>Breeding</c:v>
                </c:pt>
              </c:strCache>
            </c:strRef>
          </c:cat>
          <c:val>
            <c:numRef>
              <c:f>Summary!$Q$44:$Q$48</c:f>
              <c:numCache>
                <c:formatCode>"$"#,##0</c:formatCode>
                <c:ptCount val="5"/>
                <c:pt idx="0">
                  <c:v>1536.6666666666667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66976"/>
        <c:axId val="197169152"/>
      </c:barChart>
      <c:catAx>
        <c:axId val="19716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1100" b="0">
                <a:solidFill>
                  <a:srgbClr val="434343"/>
                </a:solidFill>
                <a:latin typeface="Roboto"/>
              </a:defRPr>
            </a:pPr>
            <a:endParaRPr lang="en-US"/>
          </a:p>
        </c:txPr>
        <c:crossAx val="197169152"/>
        <c:crosses val="autoZero"/>
        <c:auto val="1"/>
        <c:lblAlgn val="ctr"/>
        <c:lblOffset val="100"/>
        <c:noMultiLvlLbl val="1"/>
      </c:catAx>
      <c:valAx>
        <c:axId val="1971691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&quot;$&quot;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100" b="0">
                <a:solidFill>
                  <a:srgbClr val="434343"/>
                </a:solidFill>
                <a:latin typeface="Roboto"/>
              </a:defRPr>
            </a:pPr>
            <a:endParaRPr lang="en-US"/>
          </a:p>
        </c:txPr>
        <c:crossAx val="1971669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5</xdr:row>
      <xdr:rowOff>438150</xdr:rowOff>
    </xdr:from>
    <xdr:ext cx="11934825" cy="287655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409575</xdr:colOff>
      <xdr:row>48</xdr:row>
      <xdr:rowOff>514350</xdr:rowOff>
    </xdr:from>
    <xdr:ext cx="12144375" cy="3390900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showGridLines="0" tabSelected="1" workbookViewId="0">
      <selection activeCell="C12" sqref="C12"/>
    </sheetView>
  </sheetViews>
  <sheetFormatPr defaultColWidth="14.42578125" defaultRowHeight="15.75" customHeight="1"/>
  <cols>
    <col min="1" max="1" width="5.85546875" customWidth="1"/>
    <col min="2" max="2" width="16.7109375" customWidth="1"/>
    <col min="3" max="3" width="45.28515625" customWidth="1"/>
    <col min="4" max="5" width="9.28515625" customWidth="1"/>
    <col min="6" max="6" width="5.85546875" customWidth="1"/>
    <col min="7" max="7" width="42.140625" customWidth="1"/>
  </cols>
  <sheetData>
    <row r="1" spans="1:7" ht="6" customHeight="1">
      <c r="A1" s="1"/>
      <c r="B1" s="2"/>
      <c r="C1" s="2"/>
      <c r="D1" s="6"/>
      <c r="E1" s="6"/>
      <c r="F1" s="6"/>
      <c r="G1" s="2"/>
    </row>
    <row r="2" spans="1:7" ht="42" customHeight="1">
      <c r="A2" s="10"/>
      <c r="B2" s="161" t="s">
        <v>1</v>
      </c>
      <c r="C2" s="162"/>
      <c r="D2" s="14"/>
      <c r="E2" s="14"/>
      <c r="F2" s="14"/>
      <c r="G2" s="16"/>
    </row>
    <row r="3" spans="1:7" ht="30" customHeight="1">
      <c r="A3" s="18"/>
      <c r="B3" s="164" t="s">
        <v>6</v>
      </c>
      <c r="C3" s="162"/>
      <c r="D3" s="162"/>
      <c r="E3" s="162"/>
      <c r="F3" s="162"/>
      <c r="G3" s="21"/>
    </row>
    <row r="4" spans="1:7" ht="12" customHeight="1">
      <c r="A4" s="22"/>
      <c r="B4" s="23"/>
      <c r="C4" s="23"/>
      <c r="D4" s="25"/>
      <c r="E4" s="25"/>
      <c r="F4" s="25"/>
      <c r="G4" s="26"/>
    </row>
    <row r="5" spans="1:7" ht="12" customHeight="1">
      <c r="A5" s="22"/>
      <c r="B5" s="26"/>
      <c r="C5" s="26"/>
      <c r="D5" s="27"/>
      <c r="E5" s="27"/>
      <c r="F5" s="27"/>
      <c r="G5" s="26"/>
    </row>
    <row r="6" spans="1:7" ht="30" customHeight="1">
      <c r="A6" s="28"/>
      <c r="B6" s="30" t="s">
        <v>8</v>
      </c>
      <c r="C6" s="31"/>
      <c r="D6" s="27"/>
      <c r="E6" s="27"/>
      <c r="F6" s="27"/>
      <c r="G6" s="31"/>
    </row>
    <row r="7" spans="1:7" ht="22.5" customHeight="1">
      <c r="A7" s="33" t="s">
        <v>9</v>
      </c>
      <c r="B7" s="163" t="s">
        <v>10</v>
      </c>
      <c r="C7" s="162"/>
      <c r="D7" s="162"/>
      <c r="E7" s="162"/>
      <c r="F7" s="162"/>
      <c r="G7" s="36"/>
    </row>
    <row r="8" spans="1:7" ht="22.5" customHeight="1">
      <c r="A8" s="33" t="s">
        <v>12</v>
      </c>
      <c r="B8" s="163" t="s">
        <v>13</v>
      </c>
      <c r="C8" s="162"/>
      <c r="D8" s="162"/>
      <c r="E8" s="162"/>
      <c r="F8" s="162"/>
      <c r="G8" s="36"/>
    </row>
    <row r="9" spans="1:7" ht="22.5" customHeight="1">
      <c r="A9" s="33" t="s">
        <v>14</v>
      </c>
      <c r="B9" s="163" t="s">
        <v>15</v>
      </c>
      <c r="C9" s="162"/>
      <c r="D9" s="162"/>
      <c r="E9" s="162"/>
      <c r="F9" s="162"/>
      <c r="G9" s="36"/>
    </row>
    <row r="10" spans="1:7" ht="18" customHeight="1">
      <c r="A10" s="22"/>
      <c r="B10" s="23"/>
      <c r="C10" s="23"/>
      <c r="D10" s="25"/>
      <c r="E10" s="25"/>
      <c r="F10" s="25"/>
      <c r="G10" s="26"/>
    </row>
    <row r="11" spans="1:7" ht="18" customHeight="1">
      <c r="A11" s="22"/>
      <c r="B11" s="26"/>
      <c r="C11" s="26"/>
      <c r="D11" s="27"/>
      <c r="E11" s="27"/>
      <c r="F11" s="27"/>
      <c r="G11" s="26"/>
    </row>
    <row r="12" spans="1:7" ht="30" customHeight="1">
      <c r="A12" s="28"/>
      <c r="B12" s="30" t="s">
        <v>16</v>
      </c>
      <c r="C12" s="31"/>
      <c r="D12" s="27"/>
      <c r="E12" s="27"/>
      <c r="F12" s="27"/>
      <c r="G12" s="31"/>
    </row>
    <row r="13" spans="1:7" ht="18" customHeight="1">
      <c r="A13" s="18"/>
      <c r="B13" s="39" t="s">
        <v>17</v>
      </c>
      <c r="C13" s="41">
        <v>25000</v>
      </c>
      <c r="D13" s="43"/>
      <c r="E13" s="43"/>
      <c r="F13" s="43"/>
      <c r="G13" s="21"/>
    </row>
    <row r="14" spans="1:7" ht="18" customHeight="1">
      <c r="A14" s="18"/>
      <c r="B14" s="45"/>
      <c r="C14" s="21"/>
      <c r="D14" s="46"/>
      <c r="E14" s="46"/>
      <c r="F14" s="46"/>
      <c r="G14" s="21"/>
    </row>
  </sheetData>
  <mergeCells count="5">
    <mergeCell ref="B2:C2"/>
    <mergeCell ref="B8:F8"/>
    <mergeCell ref="B7:F7"/>
    <mergeCell ref="B3:F3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67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6.42578125" customWidth="1"/>
    <col min="2" max="2" width="2.28515625" customWidth="1"/>
    <col min="3" max="3" width="27.85546875" customWidth="1"/>
    <col min="4" max="15" width="8.7109375" customWidth="1"/>
    <col min="16" max="16" width="12.7109375" customWidth="1"/>
    <col min="17" max="17" width="9.28515625" customWidth="1"/>
    <col min="18" max="18" width="10.140625" customWidth="1"/>
  </cols>
  <sheetData>
    <row r="1" spans="1:18" ht="6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  <c r="Q1" s="8"/>
      <c r="R1" s="8"/>
    </row>
    <row r="2" spans="1:18" ht="38.25" customHeight="1">
      <c r="A2" s="9"/>
      <c r="B2" s="9"/>
      <c r="C2" s="11" t="s">
        <v>2</v>
      </c>
      <c r="D2" s="12">
        <v>42370</v>
      </c>
      <c r="E2" s="12">
        <v>42401</v>
      </c>
      <c r="F2" s="12">
        <v>42430</v>
      </c>
      <c r="G2" s="12">
        <v>42461</v>
      </c>
      <c r="H2" s="12">
        <v>42491</v>
      </c>
      <c r="I2" s="12">
        <v>42522</v>
      </c>
      <c r="J2" s="12">
        <v>42552</v>
      </c>
      <c r="K2" s="12">
        <v>42583</v>
      </c>
      <c r="L2" s="12">
        <v>42614</v>
      </c>
      <c r="M2" s="12">
        <v>42644</v>
      </c>
      <c r="N2" s="12">
        <v>42675</v>
      </c>
      <c r="O2" s="12">
        <v>42705</v>
      </c>
      <c r="P2" s="13" t="s">
        <v>3</v>
      </c>
      <c r="Q2" s="15" t="s">
        <v>4</v>
      </c>
      <c r="R2" s="15"/>
    </row>
    <row r="3" spans="1:18" ht="24" customHeight="1">
      <c r="A3" s="17" t="s">
        <v>5</v>
      </c>
      <c r="B3" s="19"/>
      <c r="C3" s="20" t="s">
        <v>7</v>
      </c>
      <c r="D3" s="24">
        <f t="shared" ref="D3:O3" si="0">SUM(D4:D14)</f>
        <v>1505</v>
      </c>
      <c r="E3" s="24">
        <f t="shared" si="0"/>
        <v>1325</v>
      </c>
      <c r="F3" s="24">
        <f t="shared" si="0"/>
        <v>1457</v>
      </c>
      <c r="G3" s="24">
        <f t="shared" si="0"/>
        <v>1325</v>
      </c>
      <c r="H3" s="24">
        <f t="shared" si="0"/>
        <v>1457</v>
      </c>
      <c r="I3" s="24">
        <f t="shared" si="0"/>
        <v>1325</v>
      </c>
      <c r="J3" s="24">
        <f t="shared" si="0"/>
        <v>1957</v>
      </c>
      <c r="K3" s="24">
        <f t="shared" si="0"/>
        <v>1825</v>
      </c>
      <c r="L3" s="24">
        <f t="shared" si="0"/>
        <v>1957</v>
      </c>
      <c r="M3" s="24">
        <f t="shared" si="0"/>
        <v>1525</v>
      </c>
      <c r="N3" s="24">
        <f t="shared" si="0"/>
        <v>1457</v>
      </c>
      <c r="O3" s="24">
        <f t="shared" si="0"/>
        <v>1325</v>
      </c>
      <c r="P3" s="29">
        <f t="shared" ref="P3:P29" si="1">SUM(D3:O3)</f>
        <v>18440</v>
      </c>
      <c r="Q3" s="29">
        <v>1536.666667</v>
      </c>
      <c r="R3" s="32"/>
    </row>
    <row r="4" spans="1:18" ht="19.5" customHeight="1">
      <c r="A4" s="34"/>
      <c r="B4" s="35"/>
      <c r="C4" s="37" t="s">
        <v>11</v>
      </c>
      <c r="D4" s="40">
        <v>1200</v>
      </c>
      <c r="E4" s="40">
        <v>1200</v>
      </c>
      <c r="F4" s="40">
        <v>1200</v>
      </c>
      <c r="G4" s="40">
        <v>1200</v>
      </c>
      <c r="H4" s="40">
        <v>1200</v>
      </c>
      <c r="I4" s="40">
        <v>1200</v>
      </c>
      <c r="J4" s="40">
        <v>1200</v>
      </c>
      <c r="K4" s="40">
        <v>1200</v>
      </c>
      <c r="L4" s="40">
        <v>1200</v>
      </c>
      <c r="M4" s="40">
        <v>1200</v>
      </c>
      <c r="N4" s="40">
        <v>1200</v>
      </c>
      <c r="O4" s="40">
        <v>1200</v>
      </c>
      <c r="P4" s="42">
        <f t="shared" si="1"/>
        <v>14400</v>
      </c>
      <c r="Q4" s="42">
        <f t="shared" ref="Q4:Q14" si="2">IFERROR(AVERAGE(D4:O4),0)</f>
        <v>1200</v>
      </c>
      <c r="R4" s="47"/>
    </row>
    <row r="5" spans="1:18" ht="19.5" customHeight="1">
      <c r="A5" s="38"/>
      <c r="B5" s="44"/>
      <c r="C5" s="37" t="s">
        <v>20</v>
      </c>
      <c r="D5" s="40">
        <v>60</v>
      </c>
      <c r="E5" s="40"/>
      <c r="F5" s="40">
        <v>12</v>
      </c>
      <c r="G5" s="40"/>
      <c r="H5" s="40">
        <v>12</v>
      </c>
      <c r="I5" s="40"/>
      <c r="J5" s="40">
        <v>12</v>
      </c>
      <c r="K5" s="40"/>
      <c r="L5" s="40">
        <v>12</v>
      </c>
      <c r="M5" s="40"/>
      <c r="N5" s="40">
        <v>12</v>
      </c>
      <c r="O5" s="40"/>
      <c r="P5" s="42">
        <f t="shared" si="1"/>
        <v>120</v>
      </c>
      <c r="Q5" s="42">
        <f t="shared" si="2"/>
        <v>20</v>
      </c>
      <c r="R5" s="47"/>
    </row>
    <row r="6" spans="1:18" ht="19.5" customHeight="1">
      <c r="A6" s="38"/>
      <c r="B6" s="44"/>
      <c r="C6" s="37" t="s">
        <v>23</v>
      </c>
      <c r="D6" s="40">
        <v>100</v>
      </c>
      <c r="E6" s="40">
        <v>100</v>
      </c>
      <c r="F6" s="40">
        <v>100</v>
      </c>
      <c r="G6" s="40">
        <v>100</v>
      </c>
      <c r="H6" s="40">
        <v>100</v>
      </c>
      <c r="I6" s="40">
        <v>100</v>
      </c>
      <c r="J6" s="40">
        <v>100</v>
      </c>
      <c r="K6" s="40">
        <v>100</v>
      </c>
      <c r="L6" s="40">
        <v>100</v>
      </c>
      <c r="M6" s="40">
        <v>100</v>
      </c>
      <c r="N6" s="40">
        <v>100</v>
      </c>
      <c r="O6" s="40">
        <v>100</v>
      </c>
      <c r="P6" s="42">
        <f t="shared" si="1"/>
        <v>1200</v>
      </c>
      <c r="Q6" s="42">
        <f t="shared" si="2"/>
        <v>100</v>
      </c>
      <c r="R6" s="47"/>
    </row>
    <row r="7" spans="1:18" ht="19.5" customHeight="1">
      <c r="A7" s="38"/>
      <c r="B7" s="44"/>
      <c r="C7" s="37" t="s">
        <v>26</v>
      </c>
      <c r="D7" s="40">
        <v>120</v>
      </c>
      <c r="E7" s="40"/>
      <c r="F7" s="40">
        <v>120</v>
      </c>
      <c r="G7" s="40"/>
      <c r="H7" s="40">
        <v>120</v>
      </c>
      <c r="I7" s="40"/>
      <c r="J7" s="40">
        <v>120</v>
      </c>
      <c r="K7" s="40"/>
      <c r="L7" s="40">
        <v>120</v>
      </c>
      <c r="M7" s="40"/>
      <c r="N7" s="40">
        <v>120</v>
      </c>
      <c r="O7" s="40"/>
      <c r="P7" s="42">
        <f t="shared" si="1"/>
        <v>720</v>
      </c>
      <c r="Q7" s="42">
        <f t="shared" si="2"/>
        <v>120</v>
      </c>
      <c r="R7" s="47"/>
    </row>
    <row r="8" spans="1:18" ht="19.5" customHeight="1">
      <c r="A8" s="38"/>
      <c r="B8" s="44"/>
      <c r="C8" s="37" t="s">
        <v>27</v>
      </c>
      <c r="D8" s="40"/>
      <c r="E8" s="40"/>
      <c r="F8" s="40"/>
      <c r="G8" s="40"/>
      <c r="H8" s="40"/>
      <c r="I8" s="40"/>
      <c r="J8" s="40">
        <v>500</v>
      </c>
      <c r="K8" s="40">
        <v>500</v>
      </c>
      <c r="L8" s="40">
        <v>500</v>
      </c>
      <c r="M8" s="40">
        <v>200</v>
      </c>
      <c r="N8" s="40"/>
      <c r="O8" s="40"/>
      <c r="P8" s="42">
        <f t="shared" si="1"/>
        <v>1700</v>
      </c>
      <c r="Q8" s="42">
        <f t="shared" si="2"/>
        <v>425</v>
      </c>
      <c r="R8" s="47"/>
    </row>
    <row r="9" spans="1:18" ht="19.5" customHeight="1">
      <c r="A9" s="38"/>
      <c r="B9" s="44"/>
      <c r="C9" s="37" t="s">
        <v>28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2">
        <f t="shared" si="1"/>
        <v>0</v>
      </c>
      <c r="Q9" s="42">
        <f t="shared" si="2"/>
        <v>0</v>
      </c>
      <c r="R9" s="47"/>
    </row>
    <row r="10" spans="1:18" ht="19.5" customHeight="1">
      <c r="A10" s="38"/>
      <c r="B10" s="44"/>
      <c r="C10" s="37" t="s">
        <v>29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2">
        <f t="shared" si="1"/>
        <v>0</v>
      </c>
      <c r="Q10" s="42">
        <f t="shared" si="2"/>
        <v>0</v>
      </c>
      <c r="R10" s="47"/>
    </row>
    <row r="11" spans="1:18" ht="19.5" customHeight="1">
      <c r="A11" s="38"/>
      <c r="B11" s="44"/>
      <c r="C11" s="37" t="s">
        <v>30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>
        <f t="shared" si="1"/>
        <v>0</v>
      </c>
      <c r="Q11" s="42">
        <f t="shared" si="2"/>
        <v>0</v>
      </c>
      <c r="R11" s="47"/>
    </row>
    <row r="12" spans="1:18" ht="19.5" customHeight="1">
      <c r="A12" s="38"/>
      <c r="B12" s="44"/>
      <c r="C12" s="37" t="s">
        <v>31</v>
      </c>
      <c r="D12" s="40">
        <v>25</v>
      </c>
      <c r="E12" s="40">
        <v>25</v>
      </c>
      <c r="F12" s="40">
        <v>25</v>
      </c>
      <c r="G12" s="40">
        <v>25</v>
      </c>
      <c r="H12" s="40">
        <v>25</v>
      </c>
      <c r="I12" s="40">
        <v>25</v>
      </c>
      <c r="J12" s="40">
        <v>25</v>
      </c>
      <c r="K12" s="40">
        <v>25</v>
      </c>
      <c r="L12" s="40">
        <v>25</v>
      </c>
      <c r="M12" s="40">
        <v>25</v>
      </c>
      <c r="N12" s="40">
        <v>25</v>
      </c>
      <c r="O12" s="40">
        <v>25</v>
      </c>
      <c r="P12" s="42">
        <f t="shared" si="1"/>
        <v>300</v>
      </c>
      <c r="Q12" s="42">
        <f t="shared" si="2"/>
        <v>25</v>
      </c>
      <c r="R12" s="47"/>
    </row>
    <row r="13" spans="1:18" ht="19.5" customHeight="1">
      <c r="A13" s="38"/>
      <c r="B13" s="44"/>
      <c r="C13" s="37" t="s">
        <v>32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2">
        <f t="shared" si="1"/>
        <v>0</v>
      </c>
      <c r="Q13" s="42">
        <f t="shared" si="2"/>
        <v>0</v>
      </c>
      <c r="R13" s="47"/>
    </row>
    <row r="14" spans="1:18" ht="19.5" customHeight="1">
      <c r="A14" s="38"/>
      <c r="B14" s="44"/>
      <c r="C14" s="37" t="s">
        <v>25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2">
        <f t="shared" si="1"/>
        <v>0</v>
      </c>
      <c r="Q14" s="42">
        <f t="shared" si="2"/>
        <v>0</v>
      </c>
      <c r="R14" s="47"/>
    </row>
    <row r="15" spans="1:18" ht="24" customHeight="1">
      <c r="A15" s="17" t="s">
        <v>33</v>
      </c>
      <c r="B15" s="19"/>
      <c r="C15" s="20" t="s">
        <v>7</v>
      </c>
      <c r="D15" s="24">
        <f t="shared" ref="D15:O15" si="3">SUM(D16:D31)</f>
        <v>0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9">
        <f t="shared" si="1"/>
        <v>0</v>
      </c>
      <c r="Q15" s="29">
        <v>0</v>
      </c>
      <c r="R15" s="32"/>
    </row>
    <row r="16" spans="1:18" ht="19.5" customHeight="1">
      <c r="A16" s="34"/>
      <c r="B16" s="35"/>
      <c r="C16" s="37" t="s">
        <v>34</v>
      </c>
      <c r="D16" s="40"/>
      <c r="E16" s="40"/>
      <c r="F16" s="40"/>
      <c r="G16" s="40"/>
      <c r="H16" s="40"/>
      <c r="I16" s="40"/>
      <c r="J16" s="48"/>
      <c r="K16" s="48"/>
      <c r="L16" s="40"/>
      <c r="M16" s="40"/>
      <c r="N16" s="40"/>
      <c r="O16" s="40"/>
      <c r="P16" s="42">
        <f t="shared" si="1"/>
        <v>0</v>
      </c>
      <c r="Q16" s="42">
        <f t="shared" ref="Q16:Q29" si="4">IFERROR(AVERAGE(D16:O16),0)</f>
        <v>0</v>
      </c>
      <c r="R16" s="47"/>
    </row>
    <row r="17" spans="1:18" ht="19.5" customHeight="1">
      <c r="A17" s="34"/>
      <c r="B17" s="35"/>
      <c r="C17" s="37" t="s">
        <v>35</v>
      </c>
      <c r="D17" s="40"/>
      <c r="E17" s="40"/>
      <c r="F17" s="40"/>
      <c r="G17" s="40"/>
      <c r="H17" s="40"/>
      <c r="I17" s="40"/>
      <c r="J17" s="48"/>
      <c r="K17" s="48"/>
      <c r="L17" s="40"/>
      <c r="M17" s="40"/>
      <c r="N17" s="40"/>
      <c r="O17" s="40"/>
      <c r="P17" s="42">
        <f t="shared" si="1"/>
        <v>0</v>
      </c>
      <c r="Q17" s="42">
        <f t="shared" si="4"/>
        <v>0</v>
      </c>
      <c r="R17" s="47"/>
    </row>
    <row r="18" spans="1:18" ht="19.5" customHeight="1">
      <c r="A18" s="34"/>
      <c r="B18" s="35"/>
      <c r="C18" s="37" t="s">
        <v>36</v>
      </c>
      <c r="D18" s="40"/>
      <c r="E18" s="40"/>
      <c r="F18" s="40"/>
      <c r="G18" s="40"/>
      <c r="H18" s="40"/>
      <c r="I18" s="40"/>
      <c r="J18" s="48"/>
      <c r="K18" s="48"/>
      <c r="L18" s="40"/>
      <c r="M18" s="40"/>
      <c r="N18" s="40"/>
      <c r="O18" s="40"/>
      <c r="P18" s="42">
        <f t="shared" si="1"/>
        <v>0</v>
      </c>
      <c r="Q18" s="42">
        <f t="shared" si="4"/>
        <v>0</v>
      </c>
      <c r="R18" s="47"/>
    </row>
    <row r="19" spans="1:18" ht="19.5" customHeight="1">
      <c r="A19" s="34"/>
      <c r="B19" s="35"/>
      <c r="C19" s="37" t="s">
        <v>37</v>
      </c>
      <c r="D19" s="40"/>
      <c r="E19" s="40"/>
      <c r="F19" s="40"/>
      <c r="G19" s="40"/>
      <c r="H19" s="40"/>
      <c r="I19" s="40"/>
      <c r="J19" s="48"/>
      <c r="K19" s="48"/>
      <c r="L19" s="40"/>
      <c r="M19" s="40"/>
      <c r="N19" s="40"/>
      <c r="O19" s="40"/>
      <c r="P19" s="42">
        <f t="shared" si="1"/>
        <v>0</v>
      </c>
      <c r="Q19" s="42">
        <f t="shared" si="4"/>
        <v>0</v>
      </c>
      <c r="R19" s="47"/>
    </row>
    <row r="20" spans="1:18" ht="19.5" customHeight="1">
      <c r="A20" s="34"/>
      <c r="B20" s="35"/>
      <c r="C20" s="37" t="s">
        <v>38</v>
      </c>
      <c r="D20" s="40"/>
      <c r="E20" s="40"/>
      <c r="F20" s="40"/>
      <c r="G20" s="40"/>
      <c r="H20" s="40"/>
      <c r="I20" s="40"/>
      <c r="J20" s="48"/>
      <c r="K20" s="48"/>
      <c r="L20" s="40"/>
      <c r="M20" s="40"/>
      <c r="N20" s="40"/>
      <c r="O20" s="40"/>
      <c r="P20" s="42">
        <f t="shared" si="1"/>
        <v>0</v>
      </c>
      <c r="Q20" s="42">
        <f t="shared" si="4"/>
        <v>0</v>
      </c>
      <c r="R20" s="47"/>
    </row>
    <row r="21" spans="1:18" ht="19.5" customHeight="1">
      <c r="A21" s="34"/>
      <c r="B21" s="35"/>
      <c r="C21" s="37" t="s">
        <v>39</v>
      </c>
      <c r="D21" s="40"/>
      <c r="E21" s="40"/>
      <c r="F21" s="40"/>
      <c r="G21" s="40"/>
      <c r="H21" s="40"/>
      <c r="I21" s="40"/>
      <c r="J21" s="48"/>
      <c r="K21" s="48"/>
      <c r="L21" s="40"/>
      <c r="M21" s="40"/>
      <c r="N21" s="40"/>
      <c r="O21" s="40"/>
      <c r="P21" s="42">
        <f t="shared" si="1"/>
        <v>0</v>
      </c>
      <c r="Q21" s="42">
        <f t="shared" si="4"/>
        <v>0</v>
      </c>
      <c r="R21" s="47"/>
    </row>
    <row r="22" spans="1:18" ht="19.5" customHeight="1">
      <c r="A22" s="34"/>
      <c r="B22" s="35"/>
      <c r="C22" s="37" t="s">
        <v>40</v>
      </c>
      <c r="D22" s="40"/>
      <c r="E22" s="40"/>
      <c r="F22" s="40"/>
      <c r="G22" s="40"/>
      <c r="H22" s="40"/>
      <c r="I22" s="40"/>
      <c r="J22" s="48"/>
      <c r="K22" s="48"/>
      <c r="L22" s="40"/>
      <c r="M22" s="40"/>
      <c r="N22" s="40"/>
      <c r="O22" s="40"/>
      <c r="P22" s="42">
        <f t="shared" si="1"/>
        <v>0</v>
      </c>
      <c r="Q22" s="42">
        <f t="shared" si="4"/>
        <v>0</v>
      </c>
      <c r="R22" s="47"/>
    </row>
    <row r="23" spans="1:18" ht="19.5" customHeight="1">
      <c r="A23" s="34"/>
      <c r="B23" s="35"/>
      <c r="C23" s="37" t="s">
        <v>41</v>
      </c>
      <c r="D23" s="40"/>
      <c r="E23" s="40"/>
      <c r="F23" s="40"/>
      <c r="G23" s="40"/>
      <c r="H23" s="40"/>
      <c r="I23" s="40"/>
      <c r="J23" s="48"/>
      <c r="K23" s="48"/>
      <c r="L23" s="40"/>
      <c r="M23" s="40"/>
      <c r="N23" s="40"/>
      <c r="O23" s="40"/>
      <c r="P23" s="42">
        <f t="shared" si="1"/>
        <v>0</v>
      </c>
      <c r="Q23" s="42">
        <f t="shared" si="4"/>
        <v>0</v>
      </c>
      <c r="R23" s="47"/>
    </row>
    <row r="24" spans="1:18" ht="19.5" customHeight="1">
      <c r="A24" s="34"/>
      <c r="B24" s="35"/>
      <c r="C24" s="37" t="s">
        <v>42</v>
      </c>
      <c r="D24" s="40"/>
      <c r="E24" s="40"/>
      <c r="F24" s="40"/>
      <c r="G24" s="40"/>
      <c r="H24" s="40"/>
      <c r="I24" s="40"/>
      <c r="J24" s="48"/>
      <c r="K24" s="48"/>
      <c r="L24" s="40"/>
      <c r="M24" s="40"/>
      <c r="N24" s="40"/>
      <c r="O24" s="40"/>
      <c r="P24" s="42">
        <f t="shared" si="1"/>
        <v>0</v>
      </c>
      <c r="Q24" s="42">
        <f t="shared" si="4"/>
        <v>0</v>
      </c>
      <c r="R24" s="47"/>
    </row>
    <row r="25" spans="1:18" ht="19.5" customHeight="1">
      <c r="A25" s="34"/>
      <c r="B25" s="35"/>
      <c r="C25" s="37" t="s">
        <v>43</v>
      </c>
      <c r="D25" s="40"/>
      <c r="E25" s="40"/>
      <c r="F25" s="40"/>
      <c r="G25" s="40"/>
      <c r="H25" s="40"/>
      <c r="I25" s="40"/>
      <c r="J25" s="48"/>
      <c r="K25" s="48"/>
      <c r="L25" s="40"/>
      <c r="M25" s="40"/>
      <c r="N25" s="40"/>
      <c r="O25" s="40"/>
      <c r="P25" s="42">
        <f t="shared" si="1"/>
        <v>0</v>
      </c>
      <c r="Q25" s="42">
        <f t="shared" si="4"/>
        <v>0</v>
      </c>
      <c r="R25" s="47"/>
    </row>
    <row r="26" spans="1:18" ht="19.5" customHeight="1">
      <c r="A26" s="34"/>
      <c r="B26" s="35"/>
      <c r="C26" s="37" t="s">
        <v>44</v>
      </c>
      <c r="D26" s="40"/>
      <c r="E26" s="40"/>
      <c r="F26" s="40"/>
      <c r="G26" s="40"/>
      <c r="H26" s="40"/>
      <c r="I26" s="40"/>
      <c r="J26" s="48"/>
      <c r="K26" s="48"/>
      <c r="L26" s="40"/>
      <c r="M26" s="40"/>
      <c r="N26" s="40"/>
      <c r="O26" s="40"/>
      <c r="P26" s="42">
        <f t="shared" si="1"/>
        <v>0</v>
      </c>
      <c r="Q26" s="42">
        <f t="shared" si="4"/>
        <v>0</v>
      </c>
      <c r="R26" s="47"/>
    </row>
    <row r="27" spans="1:18" ht="19.5" customHeight="1">
      <c r="A27" s="34"/>
      <c r="B27" s="35"/>
      <c r="C27" s="37" t="s">
        <v>45</v>
      </c>
      <c r="D27" s="40"/>
      <c r="E27" s="40"/>
      <c r="F27" s="40"/>
      <c r="G27" s="40"/>
      <c r="H27" s="40"/>
      <c r="I27" s="40"/>
      <c r="J27" s="48"/>
      <c r="K27" s="48"/>
      <c r="L27" s="40"/>
      <c r="M27" s="40"/>
      <c r="N27" s="40"/>
      <c r="O27" s="40"/>
      <c r="P27" s="42">
        <f t="shared" si="1"/>
        <v>0</v>
      </c>
      <c r="Q27" s="42">
        <f t="shared" si="4"/>
        <v>0</v>
      </c>
      <c r="R27" s="47"/>
    </row>
    <row r="28" spans="1:18" ht="19.5" customHeight="1">
      <c r="A28" s="34"/>
      <c r="B28" s="35"/>
      <c r="C28" s="37" t="s">
        <v>31</v>
      </c>
      <c r="D28" s="40"/>
      <c r="E28" s="40"/>
      <c r="F28" s="40"/>
      <c r="G28" s="40"/>
      <c r="H28" s="40"/>
      <c r="I28" s="40"/>
      <c r="J28" s="48"/>
      <c r="K28" s="48"/>
      <c r="L28" s="40"/>
      <c r="M28" s="40"/>
      <c r="N28" s="40"/>
      <c r="O28" s="40"/>
      <c r="P28" s="42">
        <f t="shared" si="1"/>
        <v>0</v>
      </c>
      <c r="Q28" s="42">
        <f t="shared" si="4"/>
        <v>0</v>
      </c>
      <c r="R28" s="47"/>
    </row>
    <row r="29" spans="1:18" ht="19.5" customHeight="1">
      <c r="A29" s="34"/>
      <c r="B29" s="35"/>
      <c r="C29" s="49" t="s">
        <v>25</v>
      </c>
      <c r="D29" s="40"/>
      <c r="E29" s="40"/>
      <c r="F29" s="40"/>
      <c r="G29" s="40"/>
      <c r="H29" s="40"/>
      <c r="I29" s="40"/>
      <c r="J29" s="48"/>
      <c r="K29" s="48"/>
      <c r="L29" s="40"/>
      <c r="M29" s="40"/>
      <c r="N29" s="40"/>
      <c r="O29" s="40"/>
      <c r="P29" s="42">
        <f t="shared" si="1"/>
        <v>0</v>
      </c>
      <c r="Q29" s="42">
        <f t="shared" si="4"/>
        <v>0</v>
      </c>
      <c r="R29" s="47"/>
    </row>
    <row r="30" spans="1:18" ht="19.5" customHeight="1">
      <c r="A30" s="34"/>
      <c r="B30" s="35"/>
      <c r="C30" s="49"/>
      <c r="D30" s="40"/>
      <c r="E30" s="40"/>
      <c r="F30" s="40"/>
      <c r="G30" s="40"/>
      <c r="H30" s="40"/>
      <c r="I30" s="40"/>
      <c r="J30" s="48"/>
      <c r="K30" s="48"/>
      <c r="L30" s="40"/>
      <c r="M30" s="40"/>
      <c r="N30" s="40"/>
      <c r="O30" s="40"/>
      <c r="P30" s="42"/>
      <c r="Q30" s="42"/>
      <c r="R30" s="47"/>
    </row>
    <row r="31" spans="1:18" ht="19.5" hidden="1" customHeight="1">
      <c r="A31" s="38"/>
      <c r="B31" s="44"/>
      <c r="C31" s="4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0"/>
      <c r="Q31" s="50"/>
      <c r="R31" s="47"/>
    </row>
    <row r="32" spans="1:18" ht="24" customHeight="1">
      <c r="A32" s="17" t="s">
        <v>46</v>
      </c>
      <c r="B32" s="19"/>
      <c r="C32" s="20" t="s">
        <v>7</v>
      </c>
      <c r="D32" s="24">
        <f t="shared" ref="D32:O32" si="5">SUM(D33:D39)</f>
        <v>0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9">
        <f t="shared" ref="P32:P37" si="6">SUM(D32:O32)</f>
        <v>0</v>
      </c>
      <c r="Q32" s="29">
        <v>0</v>
      </c>
      <c r="R32" s="32"/>
    </row>
    <row r="33" spans="1:18" ht="19.5" customHeight="1">
      <c r="A33" s="34"/>
      <c r="B33" s="35"/>
      <c r="C33" s="37" t="s">
        <v>47</v>
      </c>
      <c r="D33" s="40"/>
      <c r="E33" s="40"/>
      <c r="F33" s="40"/>
      <c r="G33" s="40"/>
      <c r="H33" s="40"/>
      <c r="I33" s="40"/>
      <c r="J33" s="48"/>
      <c r="K33" s="48"/>
      <c r="L33" s="40"/>
      <c r="M33" s="40"/>
      <c r="N33" s="40"/>
      <c r="O33" s="40"/>
      <c r="P33" s="42">
        <f t="shared" si="6"/>
        <v>0</v>
      </c>
      <c r="Q33" s="42">
        <f t="shared" ref="Q33:Q37" si="7">IFERROR(AVERAGE(D33:O33),0)</f>
        <v>0</v>
      </c>
      <c r="R33" s="47"/>
    </row>
    <row r="34" spans="1:18" ht="19.5" customHeight="1">
      <c r="A34" s="34"/>
      <c r="B34" s="35"/>
      <c r="C34" s="37" t="s">
        <v>48</v>
      </c>
      <c r="D34" s="40"/>
      <c r="E34" s="40"/>
      <c r="F34" s="40"/>
      <c r="G34" s="40"/>
      <c r="H34" s="40"/>
      <c r="I34" s="40"/>
      <c r="J34" s="48"/>
      <c r="K34" s="48"/>
      <c r="L34" s="40"/>
      <c r="M34" s="40"/>
      <c r="N34" s="40"/>
      <c r="O34" s="40"/>
      <c r="P34" s="42">
        <f t="shared" si="6"/>
        <v>0</v>
      </c>
      <c r="Q34" s="42">
        <f t="shared" si="7"/>
        <v>0</v>
      </c>
      <c r="R34" s="47"/>
    </row>
    <row r="35" spans="1:18" ht="19.5" customHeight="1">
      <c r="A35" s="34"/>
      <c r="B35" s="35"/>
      <c r="C35" s="37" t="s">
        <v>49</v>
      </c>
      <c r="D35" s="40"/>
      <c r="E35" s="40"/>
      <c r="F35" s="40"/>
      <c r="G35" s="40"/>
      <c r="H35" s="40"/>
      <c r="I35" s="40"/>
      <c r="J35" s="48"/>
      <c r="K35" s="48"/>
      <c r="L35" s="40"/>
      <c r="M35" s="40"/>
      <c r="N35" s="40"/>
      <c r="O35" s="40"/>
      <c r="P35" s="42">
        <f t="shared" si="6"/>
        <v>0</v>
      </c>
      <c r="Q35" s="42">
        <f t="shared" si="7"/>
        <v>0</v>
      </c>
      <c r="R35" s="47"/>
    </row>
    <row r="36" spans="1:18" ht="19.5" customHeight="1">
      <c r="A36" s="34"/>
      <c r="B36" s="35"/>
      <c r="C36" s="37" t="s">
        <v>50</v>
      </c>
      <c r="D36" s="40"/>
      <c r="E36" s="40"/>
      <c r="F36" s="40"/>
      <c r="G36" s="40"/>
      <c r="H36" s="40"/>
      <c r="I36" s="40"/>
      <c r="J36" s="48"/>
      <c r="K36" s="48"/>
      <c r="L36" s="40"/>
      <c r="M36" s="40"/>
      <c r="N36" s="40"/>
      <c r="O36" s="40"/>
      <c r="P36" s="42">
        <f t="shared" si="6"/>
        <v>0</v>
      </c>
      <c r="Q36" s="42">
        <f t="shared" si="7"/>
        <v>0</v>
      </c>
      <c r="R36" s="47"/>
    </row>
    <row r="37" spans="1:18" ht="19.5" customHeight="1">
      <c r="A37" s="34"/>
      <c r="B37" s="35"/>
      <c r="C37" s="49" t="s">
        <v>25</v>
      </c>
      <c r="D37" s="40"/>
      <c r="E37" s="40"/>
      <c r="F37" s="40"/>
      <c r="G37" s="40"/>
      <c r="H37" s="40"/>
      <c r="I37" s="40"/>
      <c r="J37" s="48"/>
      <c r="K37" s="48"/>
      <c r="L37" s="40"/>
      <c r="M37" s="40"/>
      <c r="N37" s="40"/>
      <c r="O37" s="40"/>
      <c r="P37" s="42">
        <f t="shared" si="6"/>
        <v>0</v>
      </c>
      <c r="Q37" s="42">
        <f t="shared" si="7"/>
        <v>0</v>
      </c>
      <c r="R37" s="47"/>
    </row>
    <row r="38" spans="1:18" ht="19.5" customHeight="1">
      <c r="A38" s="34"/>
      <c r="B38" s="35"/>
      <c r="C38" s="49"/>
      <c r="D38" s="40"/>
      <c r="E38" s="40"/>
      <c r="F38" s="40"/>
      <c r="G38" s="40"/>
      <c r="H38" s="40"/>
      <c r="I38" s="40"/>
      <c r="J38" s="48"/>
      <c r="K38" s="48"/>
      <c r="L38" s="40"/>
      <c r="M38" s="40"/>
      <c r="N38" s="40"/>
      <c r="O38" s="40"/>
      <c r="P38" s="42"/>
      <c r="Q38" s="42"/>
      <c r="R38" s="47"/>
    </row>
    <row r="39" spans="1:18" ht="19.5" hidden="1" customHeight="1">
      <c r="A39" s="38"/>
      <c r="B39" s="44"/>
      <c r="C39" s="4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51"/>
      <c r="Q39" s="50"/>
      <c r="R39" s="47"/>
    </row>
    <row r="40" spans="1:18" ht="24" customHeight="1">
      <c r="A40" s="17" t="s">
        <v>51</v>
      </c>
      <c r="B40" s="19"/>
      <c r="C40" s="20" t="s">
        <v>7</v>
      </c>
      <c r="D40" s="24">
        <f t="shared" ref="D40:O40" si="8">SUM(D41:D55)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9">
        <f t="shared" ref="P40:P53" si="9">SUM(D40:O40)</f>
        <v>0</v>
      </c>
      <c r="Q40" s="29">
        <v>0</v>
      </c>
      <c r="R40" s="32"/>
    </row>
    <row r="41" spans="1:18" ht="19.5" customHeight="1">
      <c r="A41" s="34"/>
      <c r="B41" s="35"/>
      <c r="C41" s="37" t="s">
        <v>52</v>
      </c>
      <c r="D41" s="40"/>
      <c r="E41" s="40"/>
      <c r="F41" s="40"/>
      <c r="G41" s="40"/>
      <c r="H41" s="40"/>
      <c r="I41" s="40"/>
      <c r="J41" s="48"/>
      <c r="K41" s="48"/>
      <c r="L41" s="40"/>
      <c r="M41" s="40"/>
      <c r="N41" s="40"/>
      <c r="O41" s="40"/>
      <c r="P41" s="42">
        <f t="shared" si="9"/>
        <v>0</v>
      </c>
      <c r="Q41" s="42">
        <f t="shared" ref="Q41:Q53" si="10">IFERROR(AVERAGE(D41:O41),0)</f>
        <v>0</v>
      </c>
      <c r="R41" s="47"/>
    </row>
    <row r="42" spans="1:18" ht="19.5" customHeight="1">
      <c r="A42" s="34"/>
      <c r="B42" s="35"/>
      <c r="C42" s="37" t="s">
        <v>53</v>
      </c>
      <c r="D42" s="40"/>
      <c r="E42" s="40"/>
      <c r="F42" s="40"/>
      <c r="G42" s="40"/>
      <c r="H42" s="40"/>
      <c r="I42" s="40"/>
      <c r="J42" s="48"/>
      <c r="K42" s="48"/>
      <c r="L42" s="40"/>
      <c r="M42" s="40"/>
      <c r="N42" s="40"/>
      <c r="O42" s="40"/>
      <c r="P42" s="42">
        <f t="shared" si="9"/>
        <v>0</v>
      </c>
      <c r="Q42" s="42">
        <f t="shared" si="10"/>
        <v>0</v>
      </c>
      <c r="R42" s="47"/>
    </row>
    <row r="43" spans="1:18" ht="19.5" customHeight="1">
      <c r="A43" s="34"/>
      <c r="B43" s="35"/>
      <c r="C43" s="37" t="s">
        <v>54</v>
      </c>
      <c r="D43" s="40"/>
      <c r="E43" s="40"/>
      <c r="F43" s="40"/>
      <c r="G43" s="40"/>
      <c r="H43" s="40"/>
      <c r="I43" s="40"/>
      <c r="J43" s="48"/>
      <c r="K43" s="48"/>
      <c r="L43" s="40"/>
      <c r="M43" s="40"/>
      <c r="N43" s="40"/>
      <c r="O43" s="40"/>
      <c r="P43" s="42">
        <f t="shared" si="9"/>
        <v>0</v>
      </c>
      <c r="Q43" s="42">
        <f t="shared" si="10"/>
        <v>0</v>
      </c>
      <c r="R43" s="47"/>
    </row>
    <row r="44" spans="1:18" ht="19.5" customHeight="1">
      <c r="A44" s="34"/>
      <c r="B44" s="35"/>
      <c r="C44" s="37" t="s">
        <v>55</v>
      </c>
      <c r="D44" s="40"/>
      <c r="E44" s="40"/>
      <c r="F44" s="40"/>
      <c r="G44" s="40"/>
      <c r="H44" s="40"/>
      <c r="I44" s="40"/>
      <c r="J44" s="48"/>
      <c r="K44" s="48"/>
      <c r="L44" s="40"/>
      <c r="M44" s="40"/>
      <c r="N44" s="40"/>
      <c r="O44" s="40"/>
      <c r="P44" s="42">
        <f t="shared" si="9"/>
        <v>0</v>
      </c>
      <c r="Q44" s="42">
        <f t="shared" si="10"/>
        <v>0</v>
      </c>
      <c r="R44" s="47"/>
    </row>
    <row r="45" spans="1:18" ht="19.5" customHeight="1">
      <c r="A45" s="34"/>
      <c r="B45" s="35"/>
      <c r="C45" s="37" t="s">
        <v>56</v>
      </c>
      <c r="D45" s="40"/>
      <c r="E45" s="40"/>
      <c r="F45" s="40"/>
      <c r="G45" s="40"/>
      <c r="H45" s="40"/>
      <c r="I45" s="40"/>
      <c r="J45" s="48"/>
      <c r="K45" s="48"/>
      <c r="L45" s="40"/>
      <c r="M45" s="40"/>
      <c r="N45" s="40"/>
      <c r="O45" s="40"/>
      <c r="P45" s="42">
        <f t="shared" si="9"/>
        <v>0</v>
      </c>
      <c r="Q45" s="42">
        <f t="shared" si="10"/>
        <v>0</v>
      </c>
      <c r="R45" s="47"/>
    </row>
    <row r="46" spans="1:18" ht="19.5" customHeight="1">
      <c r="A46" s="34"/>
      <c r="B46" s="35"/>
      <c r="C46" s="37" t="s">
        <v>57</v>
      </c>
      <c r="D46" s="40"/>
      <c r="E46" s="40"/>
      <c r="F46" s="40"/>
      <c r="G46" s="40"/>
      <c r="H46" s="40"/>
      <c r="I46" s="40"/>
      <c r="J46" s="48"/>
      <c r="K46" s="48"/>
      <c r="L46" s="40"/>
      <c r="M46" s="40"/>
      <c r="N46" s="40"/>
      <c r="O46" s="40"/>
      <c r="P46" s="42">
        <f t="shared" si="9"/>
        <v>0</v>
      </c>
      <c r="Q46" s="42">
        <f t="shared" si="10"/>
        <v>0</v>
      </c>
      <c r="R46" s="47"/>
    </row>
    <row r="47" spans="1:18" ht="19.5" customHeight="1">
      <c r="A47" s="34"/>
      <c r="B47" s="35"/>
      <c r="C47" s="37" t="s">
        <v>58</v>
      </c>
      <c r="D47" s="40"/>
      <c r="E47" s="40"/>
      <c r="F47" s="40"/>
      <c r="G47" s="40"/>
      <c r="H47" s="40"/>
      <c r="I47" s="40"/>
      <c r="J47" s="48"/>
      <c r="K47" s="48"/>
      <c r="L47" s="40"/>
      <c r="M47" s="40"/>
      <c r="N47" s="40"/>
      <c r="O47" s="40"/>
      <c r="P47" s="42">
        <f t="shared" si="9"/>
        <v>0</v>
      </c>
      <c r="Q47" s="42">
        <f t="shared" si="10"/>
        <v>0</v>
      </c>
      <c r="R47" s="47"/>
    </row>
    <row r="48" spans="1:18" ht="19.5" customHeight="1">
      <c r="A48" s="34"/>
      <c r="B48" s="35"/>
      <c r="C48" s="37" t="s">
        <v>59</v>
      </c>
      <c r="D48" s="40"/>
      <c r="E48" s="40"/>
      <c r="F48" s="40"/>
      <c r="G48" s="40"/>
      <c r="H48" s="40"/>
      <c r="I48" s="40"/>
      <c r="J48" s="48"/>
      <c r="K48" s="48"/>
      <c r="L48" s="40"/>
      <c r="M48" s="40"/>
      <c r="N48" s="40"/>
      <c r="O48" s="40"/>
      <c r="P48" s="42">
        <f t="shared" si="9"/>
        <v>0</v>
      </c>
      <c r="Q48" s="42">
        <f t="shared" si="10"/>
        <v>0</v>
      </c>
      <c r="R48" s="47"/>
    </row>
    <row r="49" spans="1:18" ht="19.5" customHeight="1">
      <c r="A49" s="34"/>
      <c r="B49" s="35"/>
      <c r="C49" s="37" t="s">
        <v>60</v>
      </c>
      <c r="D49" s="40"/>
      <c r="E49" s="40"/>
      <c r="F49" s="40"/>
      <c r="G49" s="40"/>
      <c r="H49" s="40"/>
      <c r="I49" s="40"/>
      <c r="J49" s="48"/>
      <c r="K49" s="48"/>
      <c r="L49" s="40"/>
      <c r="M49" s="40"/>
      <c r="N49" s="40"/>
      <c r="O49" s="40"/>
      <c r="P49" s="42">
        <f t="shared" si="9"/>
        <v>0</v>
      </c>
      <c r="Q49" s="42">
        <f t="shared" si="10"/>
        <v>0</v>
      </c>
      <c r="R49" s="47"/>
    </row>
    <row r="50" spans="1:18" ht="19.5" customHeight="1">
      <c r="A50" s="34"/>
      <c r="B50" s="35"/>
      <c r="C50" s="37" t="s">
        <v>61</v>
      </c>
      <c r="D50" s="40"/>
      <c r="E50" s="40"/>
      <c r="F50" s="40"/>
      <c r="G50" s="40"/>
      <c r="H50" s="40"/>
      <c r="I50" s="40"/>
      <c r="J50" s="48"/>
      <c r="K50" s="48"/>
      <c r="L50" s="40"/>
      <c r="M50" s="40"/>
      <c r="N50" s="40"/>
      <c r="O50" s="40"/>
      <c r="P50" s="42">
        <f t="shared" si="9"/>
        <v>0</v>
      </c>
      <c r="Q50" s="42">
        <f t="shared" si="10"/>
        <v>0</v>
      </c>
      <c r="R50" s="47"/>
    </row>
    <row r="51" spans="1:18" ht="19.5" customHeight="1">
      <c r="A51" s="34"/>
      <c r="B51" s="35"/>
      <c r="C51" s="37" t="s">
        <v>62</v>
      </c>
      <c r="D51" s="40"/>
      <c r="E51" s="40"/>
      <c r="F51" s="40"/>
      <c r="G51" s="40"/>
      <c r="H51" s="40"/>
      <c r="I51" s="40"/>
      <c r="J51" s="48"/>
      <c r="K51" s="48"/>
      <c r="L51" s="40"/>
      <c r="M51" s="40"/>
      <c r="N51" s="40"/>
      <c r="O51" s="40"/>
      <c r="P51" s="42">
        <f t="shared" si="9"/>
        <v>0</v>
      </c>
      <c r="Q51" s="42">
        <f t="shared" si="10"/>
        <v>0</v>
      </c>
      <c r="R51" s="47"/>
    </row>
    <row r="52" spans="1:18" ht="19.5" customHeight="1">
      <c r="A52" s="34"/>
      <c r="B52" s="35"/>
      <c r="C52" s="37" t="s">
        <v>63</v>
      </c>
      <c r="D52" s="40"/>
      <c r="E52" s="40"/>
      <c r="F52" s="40"/>
      <c r="G52" s="40"/>
      <c r="H52" s="40"/>
      <c r="I52" s="40"/>
      <c r="J52" s="48"/>
      <c r="K52" s="48"/>
      <c r="L52" s="40"/>
      <c r="M52" s="40"/>
      <c r="N52" s="40"/>
      <c r="O52" s="40"/>
      <c r="P52" s="42">
        <f t="shared" si="9"/>
        <v>0</v>
      </c>
      <c r="Q52" s="42">
        <f t="shared" si="10"/>
        <v>0</v>
      </c>
      <c r="R52" s="47"/>
    </row>
    <row r="53" spans="1:18" ht="19.5" customHeight="1">
      <c r="A53" s="34"/>
      <c r="B53" s="35"/>
      <c r="C53" s="49" t="s">
        <v>25</v>
      </c>
      <c r="D53" s="40"/>
      <c r="E53" s="40"/>
      <c r="F53" s="40"/>
      <c r="G53" s="40"/>
      <c r="H53" s="40"/>
      <c r="I53" s="40"/>
      <c r="J53" s="48"/>
      <c r="K53" s="48"/>
      <c r="L53" s="40"/>
      <c r="M53" s="40"/>
      <c r="N53" s="40"/>
      <c r="O53" s="40"/>
      <c r="P53" s="42">
        <f t="shared" si="9"/>
        <v>0</v>
      </c>
      <c r="Q53" s="42">
        <f t="shared" si="10"/>
        <v>0</v>
      </c>
      <c r="R53" s="47"/>
    </row>
    <row r="54" spans="1:18" ht="19.5" customHeight="1">
      <c r="A54" s="34"/>
      <c r="B54" s="35"/>
      <c r="C54" s="49"/>
      <c r="D54" s="40"/>
      <c r="E54" s="40"/>
      <c r="F54" s="40"/>
      <c r="G54" s="40"/>
      <c r="H54" s="40"/>
      <c r="I54" s="40"/>
      <c r="J54" s="48"/>
      <c r="K54" s="48"/>
      <c r="L54" s="40"/>
      <c r="M54" s="40"/>
      <c r="N54" s="40"/>
      <c r="O54" s="40"/>
      <c r="P54" s="42"/>
      <c r="Q54" s="42"/>
      <c r="R54" s="47"/>
    </row>
    <row r="55" spans="1:18" ht="19.5" hidden="1" customHeight="1">
      <c r="A55" s="52"/>
      <c r="B55" s="53"/>
      <c r="C55" s="5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50"/>
      <c r="Q55" s="50"/>
      <c r="R55" s="47"/>
    </row>
    <row r="56" spans="1:18" ht="24" customHeight="1">
      <c r="A56" s="17" t="s">
        <v>64</v>
      </c>
      <c r="B56" s="19"/>
      <c r="C56" s="20" t="s">
        <v>7</v>
      </c>
      <c r="D56" s="24">
        <f t="shared" ref="D56:O56" si="11">SUM(D57:D66)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24">
        <f t="shared" si="11"/>
        <v>0</v>
      </c>
      <c r="P56" s="29">
        <f t="shared" ref="P56:P66" si="12">SUM(D56:O56)</f>
        <v>0</v>
      </c>
      <c r="Q56" s="29">
        <v>0</v>
      </c>
      <c r="R56" s="32"/>
    </row>
    <row r="57" spans="1:18" ht="19.5" customHeight="1">
      <c r="A57" s="55"/>
      <c r="B57" s="35"/>
      <c r="C57" s="37" t="s">
        <v>65</v>
      </c>
      <c r="D57" s="40"/>
      <c r="E57" s="40"/>
      <c r="F57" s="40"/>
      <c r="G57" s="40"/>
      <c r="H57" s="40"/>
      <c r="I57" s="40"/>
      <c r="J57" s="48"/>
      <c r="K57" s="48"/>
      <c r="L57" s="40"/>
      <c r="M57" s="40"/>
      <c r="N57" s="40"/>
      <c r="O57" s="40"/>
      <c r="P57" s="42">
        <f t="shared" si="12"/>
        <v>0</v>
      </c>
      <c r="Q57" s="42">
        <f t="shared" ref="Q57:Q66" si="13">IFERROR(AVERAGE(D57:O57),0)</f>
        <v>0</v>
      </c>
      <c r="R57" s="47"/>
    </row>
    <row r="58" spans="1:18" ht="19.5" customHeight="1">
      <c r="A58" s="34"/>
      <c r="B58" s="35"/>
      <c r="C58" s="37" t="s">
        <v>66</v>
      </c>
      <c r="D58" s="40"/>
      <c r="E58" s="40"/>
      <c r="F58" s="40"/>
      <c r="G58" s="40"/>
      <c r="H58" s="40"/>
      <c r="I58" s="40"/>
      <c r="J58" s="48"/>
      <c r="K58" s="48"/>
      <c r="L58" s="40"/>
      <c r="M58" s="40"/>
      <c r="N58" s="40"/>
      <c r="O58" s="40"/>
      <c r="P58" s="42">
        <f t="shared" si="12"/>
        <v>0</v>
      </c>
      <c r="Q58" s="42">
        <f t="shared" si="13"/>
        <v>0</v>
      </c>
      <c r="R58" s="47"/>
    </row>
    <row r="59" spans="1:18" ht="19.5" customHeight="1">
      <c r="A59" s="34"/>
      <c r="B59" s="35"/>
      <c r="C59" s="37" t="s">
        <v>67</v>
      </c>
      <c r="D59" s="40"/>
      <c r="E59" s="40"/>
      <c r="F59" s="40"/>
      <c r="G59" s="40"/>
      <c r="H59" s="40"/>
      <c r="I59" s="40"/>
      <c r="J59" s="48"/>
      <c r="K59" s="48"/>
      <c r="L59" s="40"/>
      <c r="M59" s="40"/>
      <c r="N59" s="40"/>
      <c r="O59" s="40"/>
      <c r="P59" s="42">
        <f t="shared" si="12"/>
        <v>0</v>
      </c>
      <c r="Q59" s="42">
        <f t="shared" si="13"/>
        <v>0</v>
      </c>
      <c r="R59" s="47"/>
    </row>
    <row r="60" spans="1:18" ht="19.5" customHeight="1">
      <c r="A60" s="34"/>
      <c r="B60" s="35"/>
      <c r="C60" s="37" t="s">
        <v>23</v>
      </c>
      <c r="D60" s="40"/>
      <c r="E60" s="40"/>
      <c r="F60" s="40"/>
      <c r="G60" s="40"/>
      <c r="H60" s="40"/>
      <c r="I60" s="40"/>
      <c r="J60" s="48"/>
      <c r="K60" s="48"/>
      <c r="L60" s="40"/>
      <c r="M60" s="40"/>
      <c r="N60" s="40"/>
      <c r="O60" s="40"/>
      <c r="P60" s="42">
        <f t="shared" si="12"/>
        <v>0</v>
      </c>
      <c r="Q60" s="42">
        <f t="shared" si="13"/>
        <v>0</v>
      </c>
      <c r="R60" s="47"/>
    </row>
    <row r="61" spans="1:18" ht="19.5" customHeight="1">
      <c r="A61" s="34"/>
      <c r="B61" s="35"/>
      <c r="C61" s="37" t="s">
        <v>68</v>
      </c>
      <c r="D61" s="40"/>
      <c r="E61" s="40"/>
      <c r="F61" s="40"/>
      <c r="G61" s="40"/>
      <c r="H61" s="40"/>
      <c r="I61" s="40"/>
      <c r="J61" s="48"/>
      <c r="K61" s="48"/>
      <c r="L61" s="40"/>
      <c r="M61" s="40"/>
      <c r="N61" s="40"/>
      <c r="O61" s="40"/>
      <c r="P61" s="42">
        <f t="shared" si="12"/>
        <v>0</v>
      </c>
      <c r="Q61" s="42">
        <f t="shared" si="13"/>
        <v>0</v>
      </c>
      <c r="R61" s="47"/>
    </row>
    <row r="62" spans="1:18" ht="19.5" customHeight="1">
      <c r="A62" s="34"/>
      <c r="B62" s="35"/>
      <c r="C62" s="37" t="s">
        <v>69</v>
      </c>
      <c r="D62" s="40"/>
      <c r="E62" s="40"/>
      <c r="F62" s="40"/>
      <c r="G62" s="40"/>
      <c r="H62" s="40"/>
      <c r="I62" s="40"/>
      <c r="J62" s="48"/>
      <c r="K62" s="48"/>
      <c r="L62" s="40"/>
      <c r="M62" s="40"/>
      <c r="N62" s="40"/>
      <c r="O62" s="40"/>
      <c r="P62" s="42">
        <f t="shared" si="12"/>
        <v>0</v>
      </c>
      <c r="Q62" s="42">
        <f t="shared" si="13"/>
        <v>0</v>
      </c>
      <c r="R62" s="47"/>
    </row>
    <row r="63" spans="1:18" ht="19.5" customHeight="1">
      <c r="A63" s="34"/>
      <c r="B63" s="35"/>
      <c r="C63" s="37" t="s">
        <v>70</v>
      </c>
      <c r="D63" s="40"/>
      <c r="E63" s="40"/>
      <c r="F63" s="40"/>
      <c r="G63" s="40"/>
      <c r="H63" s="40"/>
      <c r="I63" s="40"/>
      <c r="J63" s="48"/>
      <c r="K63" s="48"/>
      <c r="L63" s="40"/>
      <c r="M63" s="40"/>
      <c r="N63" s="40"/>
      <c r="O63" s="40"/>
      <c r="P63" s="42">
        <f t="shared" si="12"/>
        <v>0</v>
      </c>
      <c r="Q63" s="42">
        <f t="shared" si="13"/>
        <v>0</v>
      </c>
      <c r="R63" s="47"/>
    </row>
    <row r="64" spans="1:18" ht="19.5" customHeight="1">
      <c r="A64" s="34"/>
      <c r="B64" s="35"/>
      <c r="C64" s="37" t="s">
        <v>71</v>
      </c>
      <c r="D64" s="40"/>
      <c r="E64" s="40"/>
      <c r="F64" s="40"/>
      <c r="G64" s="40"/>
      <c r="H64" s="40"/>
      <c r="I64" s="40"/>
      <c r="J64" s="48"/>
      <c r="K64" s="48"/>
      <c r="L64" s="40"/>
      <c r="M64" s="40"/>
      <c r="N64" s="40"/>
      <c r="O64" s="40"/>
      <c r="P64" s="42">
        <f t="shared" si="12"/>
        <v>0</v>
      </c>
      <c r="Q64" s="42">
        <f t="shared" si="13"/>
        <v>0</v>
      </c>
      <c r="R64" s="47"/>
    </row>
    <row r="65" spans="1:18" ht="19.5" customHeight="1">
      <c r="A65" s="34"/>
      <c r="B65" s="35"/>
      <c r="C65" s="37" t="s">
        <v>72</v>
      </c>
      <c r="D65" s="40"/>
      <c r="E65" s="40"/>
      <c r="F65" s="40"/>
      <c r="G65" s="40"/>
      <c r="H65" s="40"/>
      <c r="I65" s="40"/>
      <c r="J65" s="48"/>
      <c r="K65" s="48"/>
      <c r="L65" s="40"/>
      <c r="M65" s="40"/>
      <c r="N65" s="40"/>
      <c r="O65" s="40"/>
      <c r="P65" s="42">
        <f t="shared" si="12"/>
        <v>0</v>
      </c>
      <c r="Q65" s="42">
        <f t="shared" si="13"/>
        <v>0</v>
      </c>
      <c r="R65" s="47"/>
    </row>
    <row r="66" spans="1:18" ht="19.5" customHeight="1">
      <c r="A66" s="34"/>
      <c r="B66" s="35"/>
      <c r="C66" s="49" t="s">
        <v>25</v>
      </c>
      <c r="D66" s="40"/>
      <c r="E66" s="40"/>
      <c r="F66" s="40"/>
      <c r="G66" s="40"/>
      <c r="H66" s="40"/>
      <c r="I66" s="40"/>
      <c r="J66" s="48"/>
      <c r="K66" s="48"/>
      <c r="L66" s="40"/>
      <c r="M66" s="40"/>
      <c r="N66" s="40"/>
      <c r="O66" s="40"/>
      <c r="P66" s="42">
        <f t="shared" si="12"/>
        <v>0</v>
      </c>
      <c r="Q66" s="42">
        <f t="shared" si="13"/>
        <v>0</v>
      </c>
      <c r="R66" s="47"/>
    </row>
    <row r="67" spans="1:18" ht="19.5" hidden="1" customHeight="1">
      <c r="A67" s="56"/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  <c r="Q67" s="60"/>
      <c r="R67" s="4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6.42578125" customWidth="1"/>
    <col min="2" max="2" width="2.28515625" customWidth="1"/>
    <col min="3" max="3" width="18.7109375" customWidth="1"/>
    <col min="4" max="4" width="8.42578125" customWidth="1"/>
    <col min="5" max="15" width="8.7109375" customWidth="1"/>
    <col min="16" max="16" width="12.7109375" customWidth="1"/>
    <col min="17" max="17" width="9.28515625" customWidth="1"/>
    <col min="18" max="18" width="10.140625" customWidth="1"/>
  </cols>
  <sheetData>
    <row r="1" spans="1:18" ht="6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"/>
      <c r="Q1" s="8"/>
      <c r="R1" s="8"/>
    </row>
    <row r="2" spans="1:18" ht="38.25" customHeight="1">
      <c r="A2" s="9"/>
      <c r="B2" s="9"/>
      <c r="C2" s="11" t="s">
        <v>0</v>
      </c>
      <c r="D2" s="12">
        <v>42370</v>
      </c>
      <c r="E2" s="12">
        <v>42401</v>
      </c>
      <c r="F2" s="12">
        <v>42430</v>
      </c>
      <c r="G2" s="12">
        <v>42461</v>
      </c>
      <c r="H2" s="12">
        <v>42491</v>
      </c>
      <c r="I2" s="12">
        <v>42522</v>
      </c>
      <c r="J2" s="12">
        <v>42552</v>
      </c>
      <c r="K2" s="12">
        <v>42583</v>
      </c>
      <c r="L2" s="12">
        <v>42614</v>
      </c>
      <c r="M2" s="12">
        <v>42644</v>
      </c>
      <c r="N2" s="12">
        <v>42675</v>
      </c>
      <c r="O2" s="12">
        <v>42705</v>
      </c>
      <c r="P2" s="13" t="s">
        <v>3</v>
      </c>
      <c r="Q2" s="15" t="s">
        <v>4</v>
      </c>
      <c r="R2" s="15"/>
    </row>
    <row r="3" spans="1:18" ht="24" customHeight="1">
      <c r="A3" s="17"/>
      <c r="B3" s="19"/>
      <c r="C3" s="20" t="s">
        <v>7</v>
      </c>
      <c r="D3" s="24">
        <f t="shared" ref="D3:O3" si="0">SUM(D4:D9)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  <c r="M3" s="24">
        <f t="shared" si="0"/>
        <v>0</v>
      </c>
      <c r="N3" s="24">
        <f t="shared" si="0"/>
        <v>0</v>
      </c>
      <c r="O3" s="24">
        <f t="shared" si="0"/>
        <v>0</v>
      </c>
      <c r="P3" s="29">
        <f t="shared" ref="P3:P9" si="1">SUM(D3:O3)</f>
        <v>0</v>
      </c>
      <c r="Q3" s="29">
        <v>0</v>
      </c>
      <c r="R3" s="32"/>
    </row>
    <row r="4" spans="1:18" ht="19.5" customHeight="1">
      <c r="A4" s="38"/>
      <c r="B4" s="44"/>
      <c r="C4" s="37" t="s">
        <v>18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2">
        <f t="shared" si="1"/>
        <v>0</v>
      </c>
      <c r="Q4" s="42">
        <f t="shared" ref="Q4:Q9" si="2">IFERROR(AVERAGE(D4:O4),0)</f>
        <v>0</v>
      </c>
      <c r="R4" s="47"/>
    </row>
    <row r="5" spans="1:18" ht="19.5" customHeight="1">
      <c r="A5" s="38"/>
      <c r="B5" s="44"/>
      <c r="C5" s="37" t="s">
        <v>19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>
        <f t="shared" si="1"/>
        <v>0</v>
      </c>
      <c r="Q5" s="42">
        <f t="shared" si="2"/>
        <v>0</v>
      </c>
      <c r="R5" s="47"/>
    </row>
    <row r="6" spans="1:18" ht="19.5" customHeight="1">
      <c r="A6" s="38"/>
      <c r="B6" s="44"/>
      <c r="C6" s="37" t="s">
        <v>21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>
        <f t="shared" si="1"/>
        <v>0</v>
      </c>
      <c r="Q6" s="42">
        <f t="shared" si="2"/>
        <v>0</v>
      </c>
      <c r="R6" s="47"/>
    </row>
    <row r="7" spans="1:18" ht="19.5" customHeight="1">
      <c r="A7" s="38"/>
      <c r="B7" s="44"/>
      <c r="C7" s="37" t="s">
        <v>22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2">
        <f t="shared" si="1"/>
        <v>0</v>
      </c>
      <c r="Q7" s="42">
        <f t="shared" si="2"/>
        <v>0</v>
      </c>
      <c r="R7" s="47"/>
    </row>
    <row r="8" spans="1:18" ht="19.5" customHeight="1">
      <c r="A8" s="38"/>
      <c r="B8" s="44"/>
      <c r="C8" s="37" t="s">
        <v>24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2">
        <f t="shared" si="1"/>
        <v>0</v>
      </c>
      <c r="Q8" s="42">
        <f t="shared" si="2"/>
        <v>0</v>
      </c>
      <c r="R8" s="47"/>
    </row>
    <row r="9" spans="1:18" ht="19.5" customHeight="1">
      <c r="A9" s="38"/>
      <c r="B9" s="44"/>
      <c r="C9" s="37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2">
        <f t="shared" si="1"/>
        <v>0</v>
      </c>
      <c r="Q9" s="42">
        <f t="shared" si="2"/>
        <v>0</v>
      </c>
      <c r="R9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70"/>
  <sheetViews>
    <sheetView showGridLines="0" workbookViewId="0"/>
  </sheetViews>
  <sheetFormatPr defaultColWidth="14.42578125" defaultRowHeight="15.75" customHeight="1"/>
  <cols>
    <col min="1" max="1" width="5.85546875" customWidth="1"/>
    <col min="2" max="2" width="5.85546875" hidden="1" customWidth="1"/>
    <col min="3" max="3" width="17.140625" customWidth="1"/>
    <col min="4" max="15" width="11.5703125" customWidth="1"/>
    <col min="16" max="16" width="14.42578125" customWidth="1"/>
    <col min="17" max="17" width="11.5703125" customWidth="1"/>
    <col min="18" max="18" width="5.85546875" customWidth="1"/>
  </cols>
  <sheetData>
    <row r="1" spans="1:18" ht="6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4"/>
      <c r="P1" s="65"/>
      <c r="Q1" s="65"/>
      <c r="R1" s="64"/>
    </row>
    <row r="2" spans="1:18" ht="30" customHeight="1">
      <c r="A2" s="66"/>
      <c r="B2" s="6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8"/>
      <c r="O2" s="68"/>
      <c r="P2" s="69"/>
      <c r="Q2" s="69"/>
      <c r="R2" s="68"/>
    </row>
    <row r="3" spans="1:18" ht="24" customHeight="1">
      <c r="A3" s="70"/>
      <c r="B3" s="71"/>
      <c r="C3" s="72" t="s">
        <v>73</v>
      </c>
      <c r="D3" s="73"/>
      <c r="E3" s="73"/>
      <c r="F3" s="73"/>
      <c r="G3" s="73"/>
      <c r="H3" s="73"/>
      <c r="I3" s="74"/>
      <c r="J3" s="73"/>
      <c r="K3" s="75" t="s">
        <v>74</v>
      </c>
      <c r="L3" s="76"/>
      <c r="M3" s="76"/>
      <c r="N3" s="77"/>
      <c r="O3" s="77"/>
      <c r="P3" s="78"/>
      <c r="Q3" s="78"/>
      <c r="R3" s="77"/>
    </row>
    <row r="4" spans="1:18" ht="18" customHeight="1">
      <c r="A4" s="70"/>
      <c r="B4" s="71"/>
      <c r="C4" s="79" t="s">
        <v>75</v>
      </c>
      <c r="D4" s="80"/>
      <c r="E4" s="80"/>
      <c r="F4" s="80"/>
      <c r="G4" s="80"/>
      <c r="H4" s="80"/>
      <c r="I4" s="80"/>
      <c r="J4" s="80"/>
      <c r="K4" s="165" t="s">
        <v>76</v>
      </c>
      <c r="L4" s="162"/>
      <c r="M4" s="162"/>
      <c r="N4" s="81"/>
      <c r="O4" s="77"/>
      <c r="P4" s="78"/>
      <c r="Q4" s="78"/>
      <c r="R4" s="77"/>
    </row>
    <row r="5" spans="1:18" ht="24" customHeight="1">
      <c r="A5" s="70"/>
      <c r="B5" s="71"/>
      <c r="C5" s="82" t="s">
        <v>77</v>
      </c>
      <c r="D5" s="83"/>
      <c r="E5" s="84"/>
      <c r="F5" s="84"/>
      <c r="G5" s="84"/>
      <c r="H5" s="84"/>
      <c r="I5" s="85"/>
      <c r="J5" s="84"/>
      <c r="K5" s="165"/>
      <c r="L5" s="162"/>
      <c r="M5" s="162"/>
      <c r="N5" s="86"/>
      <c r="O5" s="86"/>
      <c r="P5" s="87"/>
      <c r="Q5" s="87"/>
      <c r="R5" s="86"/>
    </row>
    <row r="6" spans="1:18" ht="30" customHeight="1">
      <c r="A6" s="88"/>
      <c r="B6" s="8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  <c r="Q6" s="90"/>
      <c r="R6" s="88"/>
    </row>
    <row r="7" spans="1:18" ht="18" customHeight="1">
      <c r="A7" s="70"/>
      <c r="B7" s="7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92"/>
      <c r="R7" s="77"/>
    </row>
    <row r="8" spans="1:18" ht="18" customHeight="1">
      <c r="A8" s="70"/>
      <c r="B8" s="7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92"/>
      <c r="R8" s="77"/>
    </row>
    <row r="9" spans="1:18" ht="18" customHeight="1">
      <c r="A9" s="70"/>
      <c r="B9" s="7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92"/>
      <c r="R9" s="77"/>
    </row>
    <row r="10" spans="1:18" ht="18" customHeight="1">
      <c r="A10" s="70"/>
      <c r="B10" s="7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2"/>
      <c r="R10" s="77"/>
    </row>
    <row r="11" spans="1:18" ht="18" customHeight="1">
      <c r="A11" s="70"/>
      <c r="B11" s="7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2"/>
      <c r="R11" s="77"/>
    </row>
    <row r="12" spans="1:18" ht="18" customHeight="1">
      <c r="A12" s="70"/>
      <c r="B12" s="7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77"/>
    </row>
    <row r="13" spans="1:18" ht="18" customHeight="1">
      <c r="A13" s="70"/>
      <c r="B13" s="7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92"/>
      <c r="R13" s="77"/>
    </row>
    <row r="14" spans="1:18" ht="18" customHeight="1">
      <c r="A14" s="70"/>
      <c r="B14" s="7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2"/>
      <c r="R14" s="77"/>
    </row>
    <row r="15" spans="1:18" ht="18" customHeight="1">
      <c r="A15" s="70"/>
      <c r="B15" s="7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92"/>
      <c r="R15" s="77"/>
    </row>
    <row r="16" spans="1:18" ht="18" customHeight="1">
      <c r="A16" s="70"/>
      <c r="B16" s="7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92"/>
      <c r="R16" s="77"/>
    </row>
    <row r="17" spans="1:18" ht="18" customHeight="1">
      <c r="A17" s="70"/>
      <c r="B17" s="7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2"/>
      <c r="R17" s="77"/>
    </row>
    <row r="18" spans="1:18" ht="18" customHeight="1">
      <c r="A18" s="70"/>
      <c r="B18" s="7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92"/>
      <c r="R18" s="77"/>
    </row>
    <row r="19" spans="1:18" ht="18" customHeight="1">
      <c r="A19" s="70"/>
      <c r="B19" s="7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92"/>
      <c r="R19" s="77"/>
    </row>
    <row r="20" spans="1:18" ht="30" customHeight="1">
      <c r="A20" s="70"/>
      <c r="B20" s="71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93"/>
      <c r="O20" s="77"/>
      <c r="P20" s="78"/>
      <c r="Q20" s="78"/>
      <c r="R20" s="77"/>
    </row>
    <row r="21" spans="1:18" ht="19.5" customHeight="1">
      <c r="A21" s="70"/>
      <c r="B21" s="71"/>
      <c r="C21" s="94" t="s">
        <v>78</v>
      </c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97"/>
      <c r="R21" s="96"/>
    </row>
    <row r="22" spans="1:18" ht="19.5" customHeight="1">
      <c r="A22" s="98"/>
      <c r="B22" s="99"/>
      <c r="C22" s="100"/>
      <c r="D22" s="101">
        <v>42370</v>
      </c>
      <c r="E22" s="101">
        <v>42401</v>
      </c>
      <c r="F22" s="101">
        <v>42430</v>
      </c>
      <c r="G22" s="101">
        <v>42461</v>
      </c>
      <c r="H22" s="101">
        <v>42491</v>
      </c>
      <c r="I22" s="101">
        <v>42522</v>
      </c>
      <c r="J22" s="101">
        <v>42552</v>
      </c>
      <c r="K22" s="101">
        <v>42583</v>
      </c>
      <c r="L22" s="101">
        <v>42614</v>
      </c>
      <c r="M22" s="101">
        <v>42644</v>
      </c>
      <c r="N22" s="101">
        <v>42675</v>
      </c>
      <c r="O22" s="101">
        <v>42705</v>
      </c>
      <c r="P22" s="102" t="s">
        <v>3</v>
      </c>
      <c r="Q22" s="102" t="s">
        <v>4</v>
      </c>
      <c r="R22" s="103"/>
    </row>
    <row r="23" spans="1:18" ht="24" customHeight="1">
      <c r="A23" s="70"/>
      <c r="B23" s="71"/>
      <c r="C23" s="104" t="s">
        <v>0</v>
      </c>
      <c r="D23" s="105">
        <f t="shared" ref="D23:O23" ca="1" si="0">SUM(D31:D41)</f>
        <v>0</v>
      </c>
      <c r="E23" s="105">
        <f t="shared" si="0"/>
        <v>0</v>
      </c>
      <c r="F23" s="105">
        <f t="shared" si="0"/>
        <v>0</v>
      </c>
      <c r="G23" s="105">
        <f t="shared" si="0"/>
        <v>0</v>
      </c>
      <c r="H23" s="105">
        <f t="shared" si="0"/>
        <v>0</v>
      </c>
      <c r="I23" s="105">
        <f t="shared" si="0"/>
        <v>0</v>
      </c>
      <c r="J23" s="105">
        <f t="shared" si="0"/>
        <v>0</v>
      </c>
      <c r="K23" s="105">
        <f t="shared" si="0"/>
        <v>0</v>
      </c>
      <c r="L23" s="105">
        <f t="shared" si="0"/>
        <v>0</v>
      </c>
      <c r="M23" s="105">
        <f t="shared" si="0"/>
        <v>0</v>
      </c>
      <c r="N23" s="105">
        <f t="shared" si="0"/>
        <v>0</v>
      </c>
      <c r="O23" s="105">
        <f t="shared" si="0"/>
        <v>0</v>
      </c>
      <c r="P23" s="106">
        <f t="shared" ref="P23:P25" ca="1" si="1">SUM(D23:O23)</f>
        <v>0</v>
      </c>
      <c r="Q23" s="106">
        <f t="shared" ref="Q23:Q25" ca="1" si="2">IFERROR(AVERAGEIF(D23:O23, "&gt;0", D23:O23), 0)</f>
        <v>0</v>
      </c>
      <c r="R23" s="107"/>
    </row>
    <row r="24" spans="1:18" ht="21" customHeight="1">
      <c r="A24" s="108"/>
      <c r="B24" s="109"/>
      <c r="C24" s="110" t="s">
        <v>2</v>
      </c>
      <c r="D24" s="111">
        <f t="shared" ref="D24:O24" ca="1" si="3">SUM(D44:D48)</f>
        <v>1505</v>
      </c>
      <c r="E24" s="111">
        <f t="shared" si="3"/>
        <v>1325</v>
      </c>
      <c r="F24" s="111">
        <f t="shared" si="3"/>
        <v>1457</v>
      </c>
      <c r="G24" s="111">
        <f t="shared" si="3"/>
        <v>1325</v>
      </c>
      <c r="H24" s="111">
        <f t="shared" si="3"/>
        <v>1457</v>
      </c>
      <c r="I24" s="111">
        <f t="shared" si="3"/>
        <v>1325</v>
      </c>
      <c r="J24" s="111">
        <f t="shared" si="3"/>
        <v>1957</v>
      </c>
      <c r="K24" s="111">
        <f t="shared" si="3"/>
        <v>1825</v>
      </c>
      <c r="L24" s="111">
        <f t="shared" si="3"/>
        <v>1957</v>
      </c>
      <c r="M24" s="111">
        <f t="shared" si="3"/>
        <v>1525</v>
      </c>
      <c r="N24" s="111">
        <f t="shared" si="3"/>
        <v>1457</v>
      </c>
      <c r="O24" s="111">
        <f t="shared" si="3"/>
        <v>1325</v>
      </c>
      <c r="P24" s="112">
        <f t="shared" ca="1" si="1"/>
        <v>18440</v>
      </c>
      <c r="Q24" s="113">
        <f t="shared" ca="1" si="2"/>
        <v>1536.6666666666667</v>
      </c>
      <c r="R24" s="114"/>
    </row>
    <row r="25" spans="1:18" ht="21" customHeight="1">
      <c r="A25" s="115"/>
      <c r="B25" s="116"/>
      <c r="C25" s="117" t="s">
        <v>79</v>
      </c>
      <c r="D25" s="118">
        <f t="shared" ref="D25:O25" ca="1" si="4">D23-D24</f>
        <v>-1505</v>
      </c>
      <c r="E25" s="118">
        <f t="shared" si="4"/>
        <v>-1325</v>
      </c>
      <c r="F25" s="118">
        <f t="shared" si="4"/>
        <v>-1457</v>
      </c>
      <c r="G25" s="118">
        <f t="shared" si="4"/>
        <v>-1325</v>
      </c>
      <c r="H25" s="118">
        <f t="shared" si="4"/>
        <v>-1457</v>
      </c>
      <c r="I25" s="118">
        <f t="shared" si="4"/>
        <v>-1325</v>
      </c>
      <c r="J25" s="118">
        <f t="shared" si="4"/>
        <v>-1957</v>
      </c>
      <c r="K25" s="118">
        <f t="shared" si="4"/>
        <v>-1825</v>
      </c>
      <c r="L25" s="118">
        <f t="shared" si="4"/>
        <v>-1957</v>
      </c>
      <c r="M25" s="118">
        <f t="shared" si="4"/>
        <v>-1525</v>
      </c>
      <c r="N25" s="118">
        <f t="shared" si="4"/>
        <v>-1457</v>
      </c>
      <c r="O25" s="118">
        <f t="shared" si="4"/>
        <v>-1325</v>
      </c>
      <c r="P25" s="119">
        <f t="shared" ca="1" si="1"/>
        <v>-18440</v>
      </c>
      <c r="Q25" s="119">
        <f t="shared" ca="1" si="2"/>
        <v>0</v>
      </c>
      <c r="R25" s="120"/>
    </row>
    <row r="26" spans="1:18" ht="21" customHeight="1">
      <c r="A26" s="70"/>
      <c r="B26" s="71"/>
      <c r="C26" s="121" t="s">
        <v>80</v>
      </c>
      <c r="D26" s="122">
        <f ca="1">(StartingBalance+D23)-D24</f>
        <v>23495</v>
      </c>
      <c r="E26" s="122">
        <f t="shared" ref="E26:O26" ca="1" si="5">(D26+E23)-E24</f>
        <v>22170</v>
      </c>
      <c r="F26" s="122">
        <f t="shared" ca="1" si="5"/>
        <v>20713</v>
      </c>
      <c r="G26" s="122">
        <f t="shared" ca="1" si="5"/>
        <v>19388</v>
      </c>
      <c r="H26" s="122">
        <f t="shared" ca="1" si="5"/>
        <v>17931</v>
      </c>
      <c r="I26" s="122">
        <f t="shared" ca="1" si="5"/>
        <v>16606</v>
      </c>
      <c r="J26" s="122">
        <f t="shared" ca="1" si="5"/>
        <v>14649</v>
      </c>
      <c r="K26" s="122">
        <f t="shared" ca="1" si="5"/>
        <v>12824</v>
      </c>
      <c r="L26" s="122">
        <f t="shared" ca="1" si="5"/>
        <v>10867</v>
      </c>
      <c r="M26" s="122">
        <f t="shared" ca="1" si="5"/>
        <v>9342</v>
      </c>
      <c r="N26" s="122">
        <f t="shared" ca="1" si="5"/>
        <v>7885</v>
      </c>
      <c r="O26" s="122">
        <f t="shared" ca="1" si="5"/>
        <v>6560</v>
      </c>
      <c r="P26" s="123"/>
      <c r="Q26" s="124">
        <v>15202.5</v>
      </c>
      <c r="R26" s="107"/>
    </row>
    <row r="27" spans="1:18" ht="19.5" customHeight="1">
      <c r="A27" s="70"/>
      <c r="B27" s="71"/>
      <c r="C27" s="7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25"/>
      <c r="Q27" s="125"/>
      <c r="R27" s="107"/>
    </row>
    <row r="28" spans="1:18" ht="19.5" customHeight="1">
      <c r="A28" s="70"/>
      <c r="B28" s="71"/>
      <c r="C28" s="77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7"/>
      <c r="Q28" s="127"/>
      <c r="R28" s="126"/>
    </row>
    <row r="29" spans="1:18" ht="19.5" customHeight="1">
      <c r="A29" s="70"/>
      <c r="B29" s="71"/>
      <c r="C29" s="94" t="s">
        <v>0</v>
      </c>
      <c r="D29" s="128"/>
      <c r="E29" s="129"/>
      <c r="F29" s="129"/>
      <c r="G29" s="129"/>
      <c r="H29" s="129"/>
      <c r="I29" s="129"/>
      <c r="J29" s="130"/>
      <c r="K29" s="126"/>
      <c r="L29" s="126"/>
      <c r="M29" s="126"/>
      <c r="N29" s="126"/>
      <c r="O29" s="126"/>
      <c r="P29" s="127"/>
      <c r="Q29" s="127"/>
      <c r="R29" s="126"/>
    </row>
    <row r="30" spans="1:18" ht="19.5" customHeight="1">
      <c r="A30" s="98"/>
      <c r="B30" s="99" t="s">
        <v>81</v>
      </c>
      <c r="C30" s="100" t="str">
        <f ca="1">IFERROR(__xludf.DUMMYFUNCTION("unique(Income!A:A)"),"")</f>
        <v/>
      </c>
      <c r="D30" s="101">
        <v>42370</v>
      </c>
      <c r="E30" s="101">
        <v>42401</v>
      </c>
      <c r="F30" s="101">
        <v>42430</v>
      </c>
      <c r="G30" s="101">
        <v>42461</v>
      </c>
      <c r="H30" s="101">
        <v>42491</v>
      </c>
      <c r="I30" s="101">
        <v>42522</v>
      </c>
      <c r="J30" s="101">
        <v>42552</v>
      </c>
      <c r="K30" s="101">
        <v>42583</v>
      </c>
      <c r="L30" s="101">
        <v>42614</v>
      </c>
      <c r="M30" s="101">
        <v>42644</v>
      </c>
      <c r="N30" s="101">
        <v>42675</v>
      </c>
      <c r="O30" s="101">
        <v>42705</v>
      </c>
      <c r="P30" s="102" t="s">
        <v>3</v>
      </c>
      <c r="Q30" s="102" t="s">
        <v>4</v>
      </c>
      <c r="R30" s="103"/>
    </row>
    <row r="31" spans="1:18" ht="19.5" customHeight="1">
      <c r="A31" s="70"/>
      <c r="B31" s="131" t="s">
        <v>82</v>
      </c>
      <c r="C31" s="132"/>
      <c r="D31" s="133">
        <f t="shared" ref="D31:D40" ca="1" si="6">IF(NOT(ISBLANK(B31)), INDIRECT("Income!D"&amp;B31&amp;":Q"&amp;B31),"")</f>
        <v>0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23"/>
      <c r="Q31" s="106"/>
      <c r="R31" s="134"/>
    </row>
    <row r="32" spans="1:18" ht="19.5" customHeight="1">
      <c r="A32" s="70"/>
      <c r="B32" s="135"/>
      <c r="C32" s="136"/>
      <c r="D32" s="133" t="str">
        <f t="shared" ca="1" si="6"/>
        <v/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23"/>
      <c r="Q32" s="106"/>
      <c r="R32" s="134"/>
    </row>
    <row r="33" spans="1:18" ht="1.5" customHeight="1">
      <c r="A33" s="70"/>
      <c r="B33" s="71"/>
      <c r="C33" s="136"/>
      <c r="D33" s="133" t="str">
        <f t="shared" ca="1" si="6"/>
        <v/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06"/>
      <c r="Q33" s="106"/>
      <c r="R33" s="107"/>
    </row>
    <row r="34" spans="1:18" ht="1.5" customHeight="1">
      <c r="A34" s="70"/>
      <c r="B34" s="71"/>
      <c r="C34" s="136"/>
      <c r="D34" s="133" t="str">
        <f t="shared" ca="1" si="6"/>
        <v/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06"/>
      <c r="Q34" s="106"/>
      <c r="R34" s="107"/>
    </row>
    <row r="35" spans="1:18" ht="1.5" customHeight="1">
      <c r="A35" s="70"/>
      <c r="B35" s="71"/>
      <c r="C35" s="136"/>
      <c r="D35" s="133" t="str">
        <f t="shared" ca="1" si="6"/>
        <v/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06"/>
      <c r="Q35" s="106"/>
      <c r="R35" s="107"/>
    </row>
    <row r="36" spans="1:18" ht="1.5" customHeight="1">
      <c r="A36" s="70"/>
      <c r="B36" s="71"/>
      <c r="C36" s="136"/>
      <c r="D36" s="133" t="str">
        <f t="shared" ca="1" si="6"/>
        <v/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06"/>
      <c r="Q36" s="106"/>
      <c r="R36" s="107"/>
    </row>
    <row r="37" spans="1:18" ht="1.5" customHeight="1">
      <c r="A37" s="70"/>
      <c r="B37" s="71"/>
      <c r="C37" s="136"/>
      <c r="D37" s="133" t="str">
        <f t="shared" ca="1" si="6"/>
        <v/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06"/>
      <c r="Q37" s="106"/>
      <c r="R37" s="107"/>
    </row>
    <row r="38" spans="1:18" ht="1.5" customHeight="1">
      <c r="A38" s="70"/>
      <c r="B38" s="71"/>
      <c r="C38" s="136"/>
      <c r="D38" s="133" t="str">
        <f t="shared" ca="1" si="6"/>
        <v/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06"/>
      <c r="Q38" s="106"/>
      <c r="R38" s="107"/>
    </row>
    <row r="39" spans="1:18" ht="1.5" customHeight="1">
      <c r="A39" s="70"/>
      <c r="B39" s="71"/>
      <c r="C39" s="136"/>
      <c r="D39" s="133" t="str">
        <f t="shared" ca="1" si="6"/>
        <v/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06"/>
      <c r="Q39" s="106"/>
      <c r="R39" s="107"/>
    </row>
    <row r="40" spans="1:18" ht="1.5" customHeight="1">
      <c r="A40" s="70"/>
      <c r="B40" s="71"/>
      <c r="C40" s="136"/>
      <c r="D40" s="133" t="str">
        <f t="shared" ca="1" si="6"/>
        <v/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06"/>
      <c r="Q40" s="106"/>
      <c r="R40" s="126"/>
    </row>
    <row r="41" spans="1:18" ht="19.5" customHeight="1">
      <c r="A41" s="70"/>
      <c r="B41" s="71"/>
      <c r="C41" s="95"/>
      <c r="D41" s="137"/>
      <c r="E41" s="138"/>
      <c r="F41" s="138"/>
      <c r="G41" s="139"/>
      <c r="H41" s="139"/>
      <c r="I41" s="139"/>
      <c r="J41" s="139"/>
      <c r="K41" s="139"/>
      <c r="L41" s="139"/>
      <c r="M41" s="139"/>
      <c r="N41" s="139"/>
      <c r="O41" s="139"/>
      <c r="P41" s="106"/>
      <c r="Q41" s="106"/>
      <c r="R41" s="126"/>
    </row>
    <row r="42" spans="1:18" ht="19.5" customHeight="1">
      <c r="A42" s="70"/>
      <c r="B42" s="71"/>
      <c r="C42" s="94" t="s">
        <v>2</v>
      </c>
      <c r="D42" s="128"/>
      <c r="E42" s="130"/>
      <c r="F42" s="130"/>
      <c r="G42" s="140"/>
      <c r="H42" s="140"/>
      <c r="I42" s="140"/>
      <c r="J42" s="140"/>
      <c r="K42" s="140"/>
      <c r="L42" s="140"/>
      <c r="M42" s="140"/>
      <c r="N42" s="140"/>
      <c r="O42" s="140"/>
      <c r="P42" s="106"/>
      <c r="Q42" s="106"/>
      <c r="R42" s="126"/>
    </row>
    <row r="43" spans="1:18" ht="19.5" customHeight="1">
      <c r="A43" s="98"/>
      <c r="B43" s="99" t="s">
        <v>81</v>
      </c>
      <c r="C43" s="141" t="str">
        <f ca="1">IFERROR(__xludf.DUMMYFUNCTION("unique(Expenses!A:A)"),"")</f>
        <v/>
      </c>
      <c r="D43" s="101">
        <v>42370</v>
      </c>
      <c r="E43" s="101">
        <v>42401</v>
      </c>
      <c r="F43" s="101">
        <v>42430</v>
      </c>
      <c r="G43" s="101">
        <v>42461</v>
      </c>
      <c r="H43" s="101">
        <v>42491</v>
      </c>
      <c r="I43" s="101">
        <v>42522</v>
      </c>
      <c r="J43" s="101">
        <v>42552</v>
      </c>
      <c r="K43" s="101">
        <v>42583</v>
      </c>
      <c r="L43" s="101">
        <v>42614</v>
      </c>
      <c r="M43" s="101">
        <v>42644</v>
      </c>
      <c r="N43" s="101">
        <v>42675</v>
      </c>
      <c r="O43" s="101">
        <v>42705</v>
      </c>
      <c r="P43" s="102" t="s">
        <v>3</v>
      </c>
      <c r="Q43" s="102" t="s">
        <v>4</v>
      </c>
      <c r="R43" s="103"/>
    </row>
    <row r="44" spans="1:18" ht="19.5" customHeight="1">
      <c r="A44" s="142"/>
      <c r="B44" s="131">
        <v>3</v>
      </c>
      <c r="C44" s="143" t="str">
        <f ca="1">IFERROR(__xludf.DUMMYFUNCTION("""COMPUTED_VALUE"""),"Training")</f>
        <v>Training</v>
      </c>
      <c r="D44" s="144">
        <f t="shared" ref="D44:D70" ca="1" si="7">IF(NOT(ISBLANK(B44)), INDIRECT("Expenses!D"&amp;B44&amp;":Q"&amp;B44),"")</f>
        <v>1505</v>
      </c>
      <c r="E44" s="144">
        <v>1325</v>
      </c>
      <c r="F44" s="144">
        <v>1457</v>
      </c>
      <c r="G44" s="144">
        <v>1325</v>
      </c>
      <c r="H44" s="144">
        <v>1457</v>
      </c>
      <c r="I44" s="144">
        <v>1325</v>
      </c>
      <c r="J44" s="144">
        <v>1957</v>
      </c>
      <c r="K44" s="144">
        <v>1825</v>
      </c>
      <c r="L44" s="144">
        <v>1957</v>
      </c>
      <c r="M44" s="144">
        <v>1525</v>
      </c>
      <c r="N44" s="144">
        <v>1457</v>
      </c>
      <c r="O44" s="144">
        <v>1325</v>
      </c>
      <c r="P44" s="145">
        <v>18440</v>
      </c>
      <c r="Q44" s="145">
        <v>1536.6666666666667</v>
      </c>
      <c r="R44" s="146"/>
    </row>
    <row r="45" spans="1:18" ht="19.5" customHeight="1">
      <c r="A45" s="70"/>
      <c r="B45" s="135">
        <v>15</v>
      </c>
      <c r="C45" s="147" t="str">
        <f ca="1">IFERROR(__xludf.DUMMYFUNCTION("""COMPUTED_VALUE"""),"Showing")</f>
        <v>Showing</v>
      </c>
      <c r="D45" s="148">
        <f t="shared" ca="1" si="7"/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9">
        <v>0</v>
      </c>
      <c r="Q45" s="149">
        <v>0</v>
      </c>
      <c r="R45" s="150"/>
    </row>
    <row r="46" spans="1:18" ht="19.5" customHeight="1">
      <c r="A46" s="70"/>
      <c r="B46" s="135">
        <v>32</v>
      </c>
      <c r="C46" s="147" t="str">
        <f ca="1">IFERROR(__xludf.DUMMYFUNCTION("""COMPUTED_VALUE"""),"Lessons/Practice")</f>
        <v>Lessons/Practice</v>
      </c>
      <c r="D46" s="148">
        <f t="shared" ca="1" si="7"/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9">
        <v>0</v>
      </c>
      <c r="Q46" s="149">
        <v>0</v>
      </c>
      <c r="R46" s="150"/>
    </row>
    <row r="47" spans="1:18" ht="19.5" customHeight="1">
      <c r="A47" s="70"/>
      <c r="B47" s="135">
        <v>40</v>
      </c>
      <c r="C47" s="147" t="str">
        <f ca="1">IFERROR(__xludf.DUMMYFUNCTION("""COMPUTED_VALUE"""),"Miscellaneous")</f>
        <v>Miscellaneous</v>
      </c>
      <c r="D47" s="148">
        <f t="shared" ca="1" si="7"/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9">
        <v>0</v>
      </c>
      <c r="Q47" s="149">
        <v>0</v>
      </c>
      <c r="R47" s="150"/>
    </row>
    <row r="48" spans="1:18" ht="19.5" customHeight="1">
      <c r="A48" s="70"/>
      <c r="B48" s="135">
        <v>56</v>
      </c>
      <c r="C48" s="147" t="str">
        <f ca="1">IFERROR(__xludf.DUMMYFUNCTION("""COMPUTED_VALUE"""),"Breeding")</f>
        <v>Breeding</v>
      </c>
      <c r="D48" s="148">
        <f t="shared" ca="1" si="7"/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9">
        <v>0</v>
      </c>
      <c r="Q48" s="149">
        <v>0</v>
      </c>
      <c r="R48" s="150"/>
    </row>
    <row r="49" spans="1:18" ht="19.5" customHeight="1">
      <c r="A49" s="70"/>
      <c r="B49" s="135"/>
      <c r="C49" s="151"/>
      <c r="D49" s="152" t="str">
        <f t="shared" ca="1" si="7"/>
        <v/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24"/>
      <c r="Q49" s="124"/>
      <c r="R49" s="153"/>
    </row>
    <row r="50" spans="1:18" ht="19.5" customHeight="1">
      <c r="A50" s="70"/>
      <c r="B50" s="71"/>
      <c r="C50" s="77"/>
      <c r="D50" s="133" t="str">
        <f t="shared" ca="1" si="7"/>
        <v/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  <c r="Q50" s="155"/>
      <c r="R50" s="156"/>
    </row>
    <row r="51" spans="1:18" ht="19.5" customHeight="1">
      <c r="A51" s="70"/>
      <c r="B51" s="71"/>
      <c r="C51" s="31"/>
      <c r="D51" s="133" t="str">
        <f t="shared" ca="1" si="7"/>
        <v/>
      </c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5"/>
      <c r="Q51" s="155"/>
      <c r="R51" s="77"/>
    </row>
    <row r="52" spans="1:18" ht="19.5" customHeight="1">
      <c r="A52" s="70"/>
      <c r="B52" s="71"/>
      <c r="C52" s="31"/>
      <c r="D52" s="133" t="str">
        <f t="shared" ca="1" si="7"/>
        <v/>
      </c>
      <c r="E52" s="157"/>
      <c r="F52" s="158"/>
      <c r="G52" s="158"/>
      <c r="H52" s="159"/>
      <c r="I52" s="158"/>
      <c r="J52" s="158"/>
      <c r="K52" s="158"/>
      <c r="L52" s="158"/>
      <c r="M52" s="158"/>
      <c r="N52" s="158"/>
      <c r="O52" s="158"/>
      <c r="P52" s="160"/>
      <c r="Q52" s="160"/>
      <c r="R52" s="77"/>
    </row>
    <row r="53" spans="1:18" ht="19.5" customHeight="1">
      <c r="A53" s="70"/>
      <c r="B53" s="71"/>
      <c r="C53" s="31"/>
      <c r="D53" s="133" t="str">
        <f t="shared" ca="1" si="7"/>
        <v/>
      </c>
      <c r="E53" s="157"/>
      <c r="F53" s="158"/>
      <c r="G53" s="158"/>
      <c r="H53" s="159"/>
      <c r="I53" s="158"/>
      <c r="J53" s="158"/>
      <c r="K53" s="158"/>
      <c r="L53" s="158"/>
      <c r="M53" s="158"/>
      <c r="N53" s="158"/>
      <c r="O53" s="158"/>
      <c r="P53" s="160"/>
      <c r="Q53" s="160"/>
      <c r="R53" s="77"/>
    </row>
    <row r="54" spans="1:18" ht="19.5" customHeight="1">
      <c r="A54" s="70"/>
      <c r="B54" s="71"/>
      <c r="C54" s="31"/>
      <c r="D54" s="133" t="str">
        <f t="shared" ca="1" si="7"/>
        <v/>
      </c>
      <c r="E54" s="157"/>
      <c r="F54" s="158"/>
      <c r="G54" s="158"/>
      <c r="H54" s="159"/>
      <c r="I54" s="158"/>
      <c r="J54" s="158"/>
      <c r="K54" s="158"/>
      <c r="L54" s="158"/>
      <c r="M54" s="158"/>
      <c r="N54" s="158"/>
      <c r="O54" s="158"/>
      <c r="P54" s="160"/>
      <c r="Q54" s="160"/>
      <c r="R54" s="77"/>
    </row>
    <row r="55" spans="1:18" ht="19.5" customHeight="1">
      <c r="A55" s="70"/>
      <c r="B55" s="71"/>
      <c r="C55" s="31"/>
      <c r="D55" s="133" t="str">
        <f t="shared" ca="1" si="7"/>
        <v/>
      </c>
      <c r="E55" s="157"/>
      <c r="F55" s="158"/>
      <c r="G55" s="158"/>
      <c r="H55" s="159"/>
      <c r="I55" s="158"/>
      <c r="J55" s="158"/>
      <c r="K55" s="158"/>
      <c r="L55" s="158"/>
      <c r="M55" s="158"/>
      <c r="N55" s="158"/>
      <c r="O55" s="158"/>
      <c r="P55" s="160"/>
      <c r="Q55" s="160"/>
      <c r="R55" s="77"/>
    </row>
    <row r="56" spans="1:18" ht="19.5" customHeight="1">
      <c r="A56" s="70"/>
      <c r="B56" s="71"/>
      <c r="C56" s="77"/>
      <c r="D56" s="133" t="str">
        <f t="shared" ca="1" si="7"/>
        <v/>
      </c>
      <c r="E56" s="158"/>
      <c r="F56" s="158"/>
      <c r="G56" s="158"/>
      <c r="H56" s="159"/>
      <c r="I56" s="158"/>
      <c r="J56" s="158"/>
      <c r="K56" s="158"/>
      <c r="L56" s="158"/>
      <c r="M56" s="158"/>
      <c r="N56" s="158"/>
      <c r="O56" s="158"/>
      <c r="P56" s="160"/>
      <c r="Q56" s="160"/>
      <c r="R56" s="77"/>
    </row>
    <row r="57" spans="1:18" ht="19.5" customHeight="1">
      <c r="A57" s="70"/>
      <c r="B57" s="71"/>
      <c r="C57" s="77"/>
      <c r="D57" s="133" t="str">
        <f t="shared" ca="1" si="7"/>
        <v/>
      </c>
      <c r="E57" s="158"/>
      <c r="F57" s="158"/>
      <c r="G57" s="158"/>
      <c r="H57" s="159"/>
      <c r="I57" s="158"/>
      <c r="J57" s="158"/>
      <c r="K57" s="158"/>
      <c r="L57" s="158"/>
      <c r="M57" s="158"/>
      <c r="N57" s="158"/>
      <c r="O57" s="158"/>
      <c r="P57" s="160"/>
      <c r="Q57" s="160"/>
      <c r="R57" s="77"/>
    </row>
    <row r="58" spans="1:18" ht="19.5" customHeight="1">
      <c r="A58" s="70"/>
      <c r="B58" s="71"/>
      <c r="C58" s="77"/>
      <c r="D58" s="133" t="str">
        <f t="shared" ca="1" si="7"/>
        <v/>
      </c>
      <c r="E58" s="158"/>
      <c r="F58" s="158"/>
      <c r="G58" s="158"/>
      <c r="H58" s="159"/>
      <c r="I58" s="158"/>
      <c r="J58" s="158"/>
      <c r="K58" s="158"/>
      <c r="L58" s="158"/>
      <c r="M58" s="158"/>
      <c r="N58" s="158"/>
      <c r="O58" s="158"/>
      <c r="P58" s="160"/>
      <c r="Q58" s="160"/>
      <c r="R58" s="77"/>
    </row>
    <row r="59" spans="1:18" ht="19.5" customHeight="1">
      <c r="A59" s="70"/>
      <c r="B59" s="71"/>
      <c r="C59" s="77"/>
      <c r="D59" s="133" t="str">
        <f t="shared" ca="1" si="7"/>
        <v/>
      </c>
      <c r="E59" s="158"/>
      <c r="F59" s="158"/>
      <c r="G59" s="158"/>
      <c r="H59" s="159"/>
      <c r="I59" s="158"/>
      <c r="J59" s="158"/>
      <c r="K59" s="158"/>
      <c r="L59" s="158"/>
      <c r="M59" s="158"/>
      <c r="N59" s="158"/>
      <c r="O59" s="158"/>
      <c r="P59" s="160"/>
      <c r="Q59" s="160"/>
      <c r="R59" s="77"/>
    </row>
    <row r="60" spans="1:18" ht="19.5" customHeight="1">
      <c r="A60" s="70"/>
      <c r="B60" s="71"/>
      <c r="C60" s="77"/>
      <c r="D60" s="133" t="str">
        <f t="shared" ca="1" si="7"/>
        <v/>
      </c>
      <c r="E60" s="158"/>
      <c r="F60" s="158"/>
      <c r="G60" s="158"/>
      <c r="H60" s="159"/>
      <c r="I60" s="158"/>
      <c r="J60" s="158"/>
      <c r="K60" s="158"/>
      <c r="L60" s="158"/>
      <c r="M60" s="158"/>
      <c r="N60" s="158"/>
      <c r="O60" s="158"/>
      <c r="P60" s="160"/>
      <c r="Q60" s="160"/>
      <c r="R60" s="77"/>
    </row>
    <row r="61" spans="1:18" ht="19.5" customHeight="1">
      <c r="A61" s="70"/>
      <c r="B61" s="71"/>
      <c r="C61" s="77"/>
      <c r="D61" s="133" t="str">
        <f t="shared" ca="1" si="7"/>
        <v/>
      </c>
      <c r="E61" s="158"/>
      <c r="F61" s="158"/>
      <c r="G61" s="158"/>
      <c r="H61" s="159"/>
      <c r="I61" s="158"/>
      <c r="J61" s="158"/>
      <c r="K61" s="158"/>
      <c r="L61" s="158"/>
      <c r="M61" s="158"/>
      <c r="N61" s="158"/>
      <c r="O61" s="158"/>
      <c r="P61" s="160"/>
      <c r="Q61" s="160"/>
      <c r="R61" s="77"/>
    </row>
    <row r="62" spans="1:18" ht="19.5" customHeight="1">
      <c r="A62" s="70"/>
      <c r="B62" s="71"/>
      <c r="C62" s="77"/>
      <c r="D62" s="133" t="str">
        <f t="shared" ca="1" si="7"/>
        <v/>
      </c>
      <c r="E62" s="158"/>
      <c r="F62" s="158"/>
      <c r="G62" s="158"/>
      <c r="H62" s="159"/>
      <c r="I62" s="158"/>
      <c r="J62" s="158"/>
      <c r="K62" s="158"/>
      <c r="L62" s="158"/>
      <c r="M62" s="158"/>
      <c r="N62" s="158"/>
      <c r="O62" s="158"/>
      <c r="P62" s="160"/>
      <c r="Q62" s="160"/>
      <c r="R62" s="77"/>
    </row>
    <row r="63" spans="1:18" ht="19.5" customHeight="1">
      <c r="A63" s="70"/>
      <c r="B63" s="71"/>
      <c r="C63" s="77"/>
      <c r="D63" s="133" t="str">
        <f t="shared" ca="1" si="7"/>
        <v/>
      </c>
      <c r="E63" s="158"/>
      <c r="F63" s="158"/>
      <c r="G63" s="158"/>
      <c r="H63" s="159"/>
      <c r="I63" s="158"/>
      <c r="J63" s="158"/>
      <c r="K63" s="158"/>
      <c r="L63" s="158"/>
      <c r="M63" s="158"/>
      <c r="N63" s="158"/>
      <c r="O63" s="158"/>
      <c r="P63" s="160"/>
      <c r="Q63" s="160"/>
      <c r="R63" s="77"/>
    </row>
    <row r="64" spans="1:18" ht="19.5" customHeight="1">
      <c r="A64" s="70"/>
      <c r="B64" s="71"/>
      <c r="C64" s="77"/>
      <c r="D64" s="133" t="str">
        <f t="shared" ca="1" si="7"/>
        <v/>
      </c>
      <c r="E64" s="158"/>
      <c r="F64" s="158"/>
      <c r="G64" s="158"/>
      <c r="H64" s="159"/>
      <c r="I64" s="158"/>
      <c r="J64" s="158"/>
      <c r="K64" s="158"/>
      <c r="L64" s="158"/>
      <c r="M64" s="158"/>
      <c r="N64" s="158"/>
      <c r="O64" s="158"/>
      <c r="P64" s="160"/>
      <c r="Q64" s="160"/>
      <c r="R64" s="77"/>
    </row>
    <row r="65" spans="1:18" ht="19.5" customHeight="1">
      <c r="A65" s="70"/>
      <c r="B65" s="71"/>
      <c r="C65" s="77"/>
      <c r="D65" s="133" t="str">
        <f t="shared" ca="1" si="7"/>
        <v/>
      </c>
      <c r="E65" s="158"/>
      <c r="F65" s="158"/>
      <c r="G65" s="158"/>
      <c r="H65" s="159"/>
      <c r="I65" s="158"/>
      <c r="J65" s="158"/>
      <c r="K65" s="158"/>
      <c r="L65" s="158"/>
      <c r="M65" s="158"/>
      <c r="N65" s="158"/>
      <c r="O65" s="158"/>
      <c r="P65" s="160"/>
      <c r="Q65" s="160"/>
      <c r="R65" s="77"/>
    </row>
    <row r="66" spans="1:18" ht="19.5" customHeight="1">
      <c r="A66" s="70"/>
      <c r="B66" s="71"/>
      <c r="C66" s="77"/>
      <c r="D66" s="133" t="str">
        <f t="shared" ca="1" si="7"/>
        <v/>
      </c>
      <c r="E66" s="158"/>
      <c r="F66" s="158"/>
      <c r="G66" s="158"/>
      <c r="H66" s="159"/>
      <c r="I66" s="158"/>
      <c r="J66" s="158"/>
      <c r="K66" s="158"/>
      <c r="L66" s="158"/>
      <c r="M66" s="158"/>
      <c r="N66" s="158"/>
      <c r="O66" s="158"/>
      <c r="P66" s="160"/>
      <c r="Q66" s="160"/>
      <c r="R66" s="77"/>
    </row>
    <row r="67" spans="1:18" ht="19.5" customHeight="1">
      <c r="A67" s="70"/>
      <c r="B67" s="71"/>
      <c r="C67" s="77"/>
      <c r="D67" s="133" t="str">
        <f t="shared" ca="1" si="7"/>
        <v/>
      </c>
      <c r="E67" s="158"/>
      <c r="F67" s="158"/>
      <c r="G67" s="158"/>
      <c r="H67" s="159"/>
      <c r="I67" s="158"/>
      <c r="J67" s="158"/>
      <c r="K67" s="158"/>
      <c r="L67" s="158"/>
      <c r="M67" s="158"/>
      <c r="N67" s="158"/>
      <c r="O67" s="158"/>
      <c r="P67" s="160"/>
      <c r="Q67" s="160"/>
      <c r="R67" s="77"/>
    </row>
    <row r="68" spans="1:18" ht="19.5" customHeight="1">
      <c r="A68" s="70"/>
      <c r="B68" s="71"/>
      <c r="C68" s="77"/>
      <c r="D68" s="133" t="str">
        <f t="shared" ca="1" si="7"/>
        <v/>
      </c>
      <c r="E68" s="158"/>
      <c r="F68" s="158"/>
      <c r="G68" s="158"/>
      <c r="H68" s="159"/>
      <c r="I68" s="158"/>
      <c r="J68" s="158"/>
      <c r="K68" s="158"/>
      <c r="L68" s="158"/>
      <c r="M68" s="158"/>
      <c r="N68" s="158"/>
      <c r="O68" s="158"/>
      <c r="P68" s="160"/>
      <c r="Q68" s="160"/>
      <c r="R68" s="77"/>
    </row>
    <row r="69" spans="1:18" ht="19.5" customHeight="1">
      <c r="A69" s="70"/>
      <c r="B69" s="71"/>
      <c r="C69" s="77"/>
      <c r="D69" s="133" t="str">
        <f t="shared" ca="1" si="7"/>
        <v/>
      </c>
      <c r="E69" s="158"/>
      <c r="F69" s="158"/>
      <c r="G69" s="158"/>
      <c r="H69" s="159"/>
      <c r="I69" s="158"/>
      <c r="J69" s="158"/>
      <c r="K69" s="158"/>
      <c r="L69" s="158"/>
      <c r="M69" s="158"/>
      <c r="N69" s="158"/>
      <c r="O69" s="158"/>
      <c r="P69" s="160"/>
      <c r="Q69" s="160"/>
      <c r="R69" s="77"/>
    </row>
    <row r="70" spans="1:18" ht="19.5" customHeight="1">
      <c r="A70" s="70"/>
      <c r="B70" s="71"/>
      <c r="C70" s="77"/>
      <c r="D70" s="133" t="str">
        <f t="shared" ca="1" si="7"/>
        <v/>
      </c>
      <c r="E70" s="158"/>
      <c r="F70" s="158"/>
      <c r="G70" s="158"/>
      <c r="H70" s="159"/>
      <c r="I70" s="158"/>
      <c r="J70" s="158"/>
      <c r="K70" s="158"/>
      <c r="L70" s="158"/>
      <c r="M70" s="158"/>
      <c r="N70" s="158"/>
      <c r="O70" s="158"/>
      <c r="P70" s="160"/>
      <c r="Q70" s="160"/>
      <c r="R70" s="77"/>
    </row>
  </sheetData>
  <mergeCells count="2">
    <mergeCell ref="K4:M4"/>
    <mergeCell ref="K5:M5"/>
  </mergeCells>
  <conditionalFormatting sqref="D25:O26">
    <cfRule type="cellIs" dxfId="0" priority="1" operator="lessThan">
      <formula>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Setup</vt:lpstr>
      <vt:lpstr>Expenses</vt:lpstr>
      <vt:lpstr>Income</vt:lpstr>
      <vt:lpstr>Summary</vt:lpstr>
      <vt:lpstr>StartingBalance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MyUserName</cp:lastModifiedBy>
  <dcterms:modified xsi:type="dcterms:W3CDTF">2019-10-04T06:05:57Z</dcterms:modified>
</cp:coreProperties>
</file>